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調査物\平成28年度調査物\"/>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N6" i="5"/>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P10" i="4"/>
  <c r="I10" i="4"/>
  <c r="B10" i="4"/>
  <c r="AL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<sst xmlns="http://schemas.openxmlformats.org/spreadsheetml/2006/main" count="221" uniqueCount="111">
  <si>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</si>
  <si>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</si>
  <si>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</si>
  <si>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</si>
  <si>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</si>
  <si>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</si>
  <si>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</si>
  <si>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</si>
  <si>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</si>
  <si>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</si>
  <si>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</si>
  <si>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</si>
  <si>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</si>
  <si>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</si>
  <si>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</si>
  <si>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</si>
  <si>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</si>
  <si>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</si>
  <si>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</si>
  <si>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</si>
  <si>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</si>
  <si>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</si>
  <si>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</si>
  <si>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</si>
  <si>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</si>
  <si>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</si>
  <si>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</si>
  <si>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</si>
  <si>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</si>
  <si>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</si>
  <si>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</si>
  <si>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</si>
  <si>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</si>
  <si>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</si>
  <si>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</si>
  <si>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</si>
  <si>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</si>
  <si>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</si>
  <si>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</si>
  <si>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</si>
  <si>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</si>
  <si>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</si>
  <si>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</si>
  <si>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</si>
  <si>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</si>
  <si>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</si>
  <si>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</si>
  <si>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</si>
  <si>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</si>
  <si>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</si>
  <si>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</si>
  <si>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</si>
  <si>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</si>
  <si>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</si>
  <si>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</si>
  <si>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</si>
  <si>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</si>
  <si>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</si>
  <si>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</si>
  <si>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</si>
  <si>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</si>
  <si>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</si>
  <si>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</si>
  <si>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</si>
  <si>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</si>
  <si>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</si>
  <si>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</si>
  <si>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</si>
  <si>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</si>
  <si>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</si>
  <si>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</si>
  <si>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</si>
  <si>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</si>
  <si>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</si>
  <si>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</si>
  <si>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</si>
  <si>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</si>
  <si>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</si>
  <si>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</si>
  <si>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</si>
  <si>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</si>
  <si>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</si>
  <si>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</si>
  <si>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</si>
  <si>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</si>
  <si>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</si>
  <si>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</si>
  <si>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</si>
  <si>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</si>
  <si>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</si>
  <si>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</si>
  <si>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</si>
  <si>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</si>
  <si>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</si>
  <si>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</si>
  <si>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</si>
  <si>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恩納村</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</si>
  <si>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</si>
  <si>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</si>
  <si>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</si>
  <si>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</si>
  <si>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</si>
  <si>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</si>
  <si>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</si>
  <si>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</si>
  <si>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</si>
  <si>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</si>
  <si>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</si>
  <si>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前年度と較べて、右肩上がりであるが、料金収入よりも一般会計からの繰入金等の増によるものが大きい。また100未満のため単年度の収支は赤字であるので、使用料収入の確保や経営改善に向けた取り組みが必要である。
④企業債残高対事業規模比率(％)　
　前年度より微増しており、今後も未整備地区の整備を行い、企業債残高の増加が予想されるので、経営改善に向けた取り組みが必要である。
⑤経費回収率(％)　
　今後は、H28年度から恩納地区の一部供用開始により維持管理費も増え、また当面は接続率が低く、使用料収入も少額となると予測される。適正な使用料収入の確保及び汚水処理費の削減が必要である。
⑥汚水処理原価
　類似団体の平均値を下回っているが、今後も必要に応じて、投資の効率化や維持管理費の削減、接続率の向上を図るなどの取り組みが必要である。
⑦施設利用率(％)　
　指標が全国平均及び類似団体平均値ともに上回っており、施設の利用状況は適正である。
⑧水洗化率(％)
　類似団体の平均値を上回り、毎年右肩上がりで推移しているが、数値が100を下回っているため、水洗化率向上のための普及啓蒙活動の強化が必要である。</t>
    <rPh sb="10" eb="12">
      <t>ゼンネン</t>
    </rPh>
    <rPh sb="12" eb="13">
      <t>ド</t>
    </rPh>
    <rPh sb="14" eb="15">
      <t>クラ</t>
    </rPh>
    <rPh sb="18" eb="20">
      <t>ミギカタ</t>
    </rPh>
    <rPh sb="20" eb="21">
      <t>ア</t>
    </rPh>
    <rPh sb="28" eb="30">
      <t>リョウキン</t>
    </rPh>
    <rPh sb="30" eb="32">
      <t>シュウニュウ</t>
    </rPh>
    <rPh sb="35" eb="37">
      <t>イッパン</t>
    </rPh>
    <rPh sb="37" eb="39">
      <t>カイケイ</t>
    </rPh>
    <rPh sb="42" eb="44">
      <t>クリイレ</t>
    </rPh>
    <rPh sb="44" eb="45">
      <t>キン</t>
    </rPh>
    <rPh sb="45" eb="46">
      <t>トウ</t>
    </rPh>
    <rPh sb="47" eb="48">
      <t>ゾウ</t>
    </rPh>
    <rPh sb="54" eb="55">
      <t>オオ</t>
    </rPh>
    <rPh sb="131" eb="134">
      <t>ゼンネンド</t>
    </rPh>
    <rPh sb="136" eb="138">
      <t>ビゾウ</t>
    </rPh>
    <rPh sb="164" eb="166">
      <t>ゾウカ</t>
    </rPh>
    <rPh sb="207" eb="209">
      <t>コンゴ</t>
    </rPh>
    <rPh sb="214" eb="216">
      <t>ネンド</t>
    </rPh>
    <rPh sb="218" eb="220">
      <t>オンナ</t>
    </rPh>
    <rPh sb="220" eb="222">
      <t>チク</t>
    </rPh>
    <rPh sb="223" eb="225">
      <t>イチブ</t>
    </rPh>
    <rPh sb="225" eb="227">
      <t>キョウヨウ</t>
    </rPh>
    <rPh sb="227" eb="229">
      <t>カイシ</t>
    </rPh>
    <rPh sb="232" eb="234">
      <t>イジ</t>
    </rPh>
    <rPh sb="234" eb="236">
      <t>カンリ</t>
    </rPh>
    <rPh sb="236" eb="237">
      <t>ヒ</t>
    </rPh>
    <rPh sb="238" eb="239">
      <t>フ</t>
    </rPh>
    <rPh sb="243" eb="245">
      <t>トウメン</t>
    </rPh>
    <rPh sb="246" eb="248">
      <t>セツゾク</t>
    </rPh>
    <rPh sb="248" eb="249">
      <t>リツ</t>
    </rPh>
    <rPh sb="250" eb="251">
      <t>ヒク</t>
    </rPh>
    <rPh sb="253" eb="256">
      <t>シヨウリョウ</t>
    </rPh>
    <rPh sb="256" eb="258">
      <t>シュウニュウ</t>
    </rPh>
    <rPh sb="259" eb="261">
      <t>ショウガク</t>
    </rPh>
    <rPh sb="265" eb="267">
      <t>ヨソク</t>
    </rPh>
    <phoneticPr fontId="4"/>
  </si>
  <si>
    <t>①該当数値なし
②該当数値なし
③管渠改善率
　恩納村の農業集落排水事業は供用開始から10年未満であり、現状では管渠等の改善の必要はないが、　今後は、施設の機能診断や最適整備構想による維持管理費の平準化を図り、施設の長寿命化や、計画的な施設の更新対策を推進する必要がある。</t>
    <rPh sb="75" eb="77">
      <t>シセツ</t>
    </rPh>
    <rPh sb="78" eb="80">
      <t>キノウ</t>
    </rPh>
    <rPh sb="80" eb="82">
      <t>シンダン</t>
    </rPh>
    <rPh sb="83" eb="85">
      <t>サイテキ</t>
    </rPh>
    <rPh sb="85" eb="87">
      <t>セイビ</t>
    </rPh>
    <rPh sb="87" eb="89">
      <t>コウソウ</t>
    </rPh>
    <rPh sb="92" eb="94">
      <t>イジ</t>
    </rPh>
    <rPh sb="94" eb="97">
      <t>カンリヒ</t>
    </rPh>
    <rPh sb="98" eb="101">
      <t>ヘイジュンカ</t>
    </rPh>
    <rPh sb="102" eb="103">
      <t>ハカ</t>
    </rPh>
    <rPh sb="126" eb="128">
      <t>スイシン</t>
    </rPh>
    <phoneticPr fontId="4"/>
  </si>
  <si>
    <t>　今後は、施設の維持管理や未整備地区の整備に伴い多額の費用が必要となる。急激な変化に対応するため、適切な使用料収入の確保及び維持管理費の削減の検討や財政分析を行い、効率的な事業運営に取り組む必要がある。</t>
    <rPh sb="49" eb="51">
      <t>テキセツ</t>
    </rPh>
    <rPh sb="52" eb="55">
      <t>シヨウリョウ</t>
    </rPh>
    <rPh sb="55" eb="57">
      <t>シュウニュウ</t>
    </rPh>
    <rPh sb="58" eb="60">
      <t>カクホ</t>
    </rPh>
    <rPh sb="60" eb="61">
      <t>オヨ</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</si>
</sst>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Font="1" applyBorder="1" applyAlignment="1" applyProtection="1">
      <alignment horizontal="justify" vertical="top" wrapText="1"/>
      <protection locked="0"/>
    </xf>
    <xf numFmtId="0" fontId="5" fillId="0" borderId="0" xfId="0" applyFont="1" applyBorder="1" applyAlignment="1" applyProtection="1">
      <alignment horizontal="justify" vertical="top" wrapText="1"/>
      <protection locked="0"/>
    </xf>
    <xf numFmtId="0" fontId="5" fillId="0" borderId="7" xfId="0" applyFont="1" applyBorder="1" applyAlignment="1" applyProtection="1">
      <alignment horizontal="justify" vertical="top" wrapText="1"/>
      <protection locked="0"/>
    </xf>
    <xf numFmtId="0" fontId="5" fillId="0" borderId="8" xfId="0" applyFont="1" applyBorder="1" applyAlignment="1" applyProtection="1">
      <alignment horizontal="justify" vertical="top" wrapText="1"/>
      <protection locked="0"/>
    </xf>
    <xf numFmtId="0" fontId="5" fillId="0" borderId="1" xfId="0" applyFont="1" applyBorder="1" applyAlignment="1" applyProtection="1">
      <alignment horizontal="justify" vertical="top" wrapText="1"/>
      <protection locked="0"/>
    </xf>
    <xf numFmtId="0" fontId="5" fillId="0" borderId="9" xfId="0" applyFont="1" applyBorder="1" applyAlignment="1" applyProtection="1">
      <alignment horizontal="justify"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2001272"/>
        <c:axId val="122001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0.02</c:v>
                </c:pt>
              </c:numCache>
            </c:numRef>
          </c:val>
          <c:smooth val="0"/>
        </c:ser>
        <c:dLbls>
          <c:showLegendKey val="0"/>
          <c:showVal val="0"/>
          <c:showCatName val="0"/>
          <c:showSerName val="0"/>
          <c:showPercent val="0"/>
          <c:showBubbleSize val="0"/>
        </c:dLbls>
        <c:marker val="1"/>
        <c:smooth val="0"/>
        <c:axId val="122001272"/>
        <c:axId val="122001656"/>
      </c:lineChart>
      <c:dateAx>
        <c:axId val="122001272"/>
        <c:scaling>
          <c:orientation val="minMax"/>
        </c:scaling>
        <c:delete val="1"/>
        <c:axPos val="b"/>
        <c:numFmt formatCode="ge" sourceLinked="1"/>
        <c:majorTickMark val="none"/>
        <c:minorTickMark val="none"/>
        <c:tickLblPos val="none"/>
        <c:crossAx val="122001656"/>
        <c:crosses val="autoZero"/>
        <c:auto val="1"/>
        <c:lblOffset val="100"/>
        <c:baseTimeUnit val="years"/>
      </c:dateAx>
      <c:valAx>
        <c:axId val="122001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001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27.96</c:v>
                </c:pt>
                <c:pt idx="1">
                  <c:v>48.78</c:v>
                </c:pt>
                <c:pt idx="2">
                  <c:v>56.4</c:v>
                </c:pt>
                <c:pt idx="3">
                  <c:v>61.68</c:v>
                </c:pt>
                <c:pt idx="4">
                  <c:v>63.54</c:v>
                </c:pt>
              </c:numCache>
            </c:numRef>
          </c:val>
        </c:ser>
        <c:dLbls>
          <c:showLegendKey val="0"/>
          <c:showVal val="0"/>
          <c:showCatName val="0"/>
          <c:showSerName val="0"/>
          <c:showPercent val="0"/>
          <c:showBubbleSize val="0"/>
        </c:dLbls>
        <c:gapWidth val="150"/>
        <c:axId val="235730328"/>
        <c:axId val="23573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ser>
        <c:dLbls>
          <c:showLegendKey val="0"/>
          <c:showVal val="0"/>
          <c:showCatName val="0"/>
          <c:showSerName val="0"/>
          <c:showPercent val="0"/>
          <c:showBubbleSize val="0"/>
        </c:dLbls>
        <c:marker val="1"/>
        <c:smooth val="0"/>
        <c:axId val="235730328"/>
        <c:axId val="235730720"/>
      </c:lineChart>
      <c:dateAx>
        <c:axId val="235730328"/>
        <c:scaling>
          <c:orientation val="minMax"/>
        </c:scaling>
        <c:delete val="1"/>
        <c:axPos val="b"/>
        <c:numFmt formatCode="ge" sourceLinked="1"/>
        <c:majorTickMark val="none"/>
        <c:minorTickMark val="none"/>
        <c:tickLblPos val="none"/>
        <c:crossAx val="235730720"/>
        <c:crosses val="autoZero"/>
        <c:auto val="1"/>
        <c:lblOffset val="100"/>
        <c:baseTimeUnit val="years"/>
      </c:dateAx>
      <c:valAx>
        <c:axId val="23573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730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43.74</c:v>
                </c:pt>
                <c:pt idx="1">
                  <c:v>60.55</c:v>
                </c:pt>
                <c:pt idx="2">
                  <c:v>70.239999999999995</c:v>
                </c:pt>
                <c:pt idx="3">
                  <c:v>75.72</c:v>
                </c:pt>
                <c:pt idx="4">
                  <c:v>77.069999999999993</c:v>
                </c:pt>
              </c:numCache>
            </c:numRef>
          </c:val>
        </c:ser>
        <c:dLbls>
          <c:showLegendKey val="0"/>
          <c:showVal val="0"/>
          <c:showCatName val="0"/>
          <c:showSerName val="0"/>
          <c:showPercent val="0"/>
          <c:showBubbleSize val="0"/>
        </c:dLbls>
        <c:gapWidth val="150"/>
        <c:axId val="235731896"/>
        <c:axId val="23573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ser>
        <c:dLbls>
          <c:showLegendKey val="0"/>
          <c:showVal val="0"/>
          <c:showCatName val="0"/>
          <c:showSerName val="0"/>
          <c:showPercent val="0"/>
          <c:showBubbleSize val="0"/>
        </c:dLbls>
        <c:marker val="1"/>
        <c:smooth val="0"/>
        <c:axId val="235731896"/>
        <c:axId val="235732288"/>
      </c:lineChart>
      <c:dateAx>
        <c:axId val="235731896"/>
        <c:scaling>
          <c:orientation val="minMax"/>
        </c:scaling>
        <c:delete val="1"/>
        <c:axPos val="b"/>
        <c:numFmt formatCode="ge" sourceLinked="1"/>
        <c:majorTickMark val="none"/>
        <c:minorTickMark val="none"/>
        <c:tickLblPos val="none"/>
        <c:crossAx val="235732288"/>
        <c:crosses val="autoZero"/>
        <c:auto val="1"/>
        <c:lblOffset val="100"/>
        <c:baseTimeUnit val="years"/>
      </c:dateAx>
      <c:valAx>
        <c:axId val="23573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731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83.41</c:v>
                </c:pt>
                <c:pt idx="1">
                  <c:v>80.2</c:v>
                </c:pt>
                <c:pt idx="2">
                  <c:v>80.69</c:v>
                </c:pt>
                <c:pt idx="3">
                  <c:v>72.05</c:v>
                </c:pt>
                <c:pt idx="4">
                  <c:v>92.14</c:v>
                </c:pt>
              </c:numCache>
            </c:numRef>
          </c:val>
        </c:ser>
        <c:dLbls>
          <c:showLegendKey val="0"/>
          <c:showVal val="0"/>
          <c:showCatName val="0"/>
          <c:showSerName val="0"/>
          <c:showPercent val="0"/>
          <c:showBubbleSize val="0"/>
        </c:dLbls>
        <c:gapWidth val="150"/>
        <c:axId val="235382368"/>
        <c:axId val="23538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5382368"/>
        <c:axId val="235386848"/>
      </c:lineChart>
      <c:dateAx>
        <c:axId val="235382368"/>
        <c:scaling>
          <c:orientation val="minMax"/>
        </c:scaling>
        <c:delete val="1"/>
        <c:axPos val="b"/>
        <c:numFmt formatCode="ge" sourceLinked="1"/>
        <c:majorTickMark val="none"/>
        <c:minorTickMark val="none"/>
        <c:tickLblPos val="none"/>
        <c:crossAx val="235386848"/>
        <c:crosses val="autoZero"/>
        <c:auto val="1"/>
        <c:lblOffset val="100"/>
        <c:baseTimeUnit val="years"/>
      </c:dateAx>
      <c:valAx>
        <c:axId val="23538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38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5341152"/>
        <c:axId val="23543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5341152"/>
        <c:axId val="235431344"/>
      </c:lineChart>
      <c:dateAx>
        <c:axId val="235341152"/>
        <c:scaling>
          <c:orientation val="minMax"/>
        </c:scaling>
        <c:delete val="1"/>
        <c:axPos val="b"/>
        <c:numFmt formatCode="ge" sourceLinked="1"/>
        <c:majorTickMark val="none"/>
        <c:minorTickMark val="none"/>
        <c:tickLblPos val="none"/>
        <c:crossAx val="235431344"/>
        <c:crosses val="autoZero"/>
        <c:auto val="1"/>
        <c:lblOffset val="100"/>
        <c:baseTimeUnit val="years"/>
      </c:dateAx>
      <c:valAx>
        <c:axId val="23543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34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5396728"/>
        <c:axId val="235502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5396728"/>
        <c:axId val="235502200"/>
      </c:lineChart>
      <c:dateAx>
        <c:axId val="235396728"/>
        <c:scaling>
          <c:orientation val="minMax"/>
        </c:scaling>
        <c:delete val="1"/>
        <c:axPos val="b"/>
        <c:numFmt formatCode="ge" sourceLinked="1"/>
        <c:majorTickMark val="none"/>
        <c:minorTickMark val="none"/>
        <c:tickLblPos val="none"/>
        <c:crossAx val="235502200"/>
        <c:crosses val="autoZero"/>
        <c:auto val="1"/>
        <c:lblOffset val="100"/>
        <c:baseTimeUnit val="years"/>
      </c:dateAx>
      <c:valAx>
        <c:axId val="23550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396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5513632"/>
        <c:axId val="235514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5513632"/>
        <c:axId val="235514024"/>
      </c:lineChart>
      <c:dateAx>
        <c:axId val="235513632"/>
        <c:scaling>
          <c:orientation val="minMax"/>
        </c:scaling>
        <c:delete val="1"/>
        <c:axPos val="b"/>
        <c:numFmt formatCode="ge" sourceLinked="1"/>
        <c:majorTickMark val="none"/>
        <c:minorTickMark val="none"/>
        <c:tickLblPos val="none"/>
        <c:crossAx val="235514024"/>
        <c:crosses val="autoZero"/>
        <c:auto val="1"/>
        <c:lblOffset val="100"/>
        <c:baseTimeUnit val="years"/>
      </c:dateAx>
      <c:valAx>
        <c:axId val="235514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51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5515200"/>
        <c:axId val="235515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5515200"/>
        <c:axId val="235515592"/>
      </c:lineChart>
      <c:dateAx>
        <c:axId val="235515200"/>
        <c:scaling>
          <c:orientation val="minMax"/>
        </c:scaling>
        <c:delete val="1"/>
        <c:axPos val="b"/>
        <c:numFmt formatCode="ge" sourceLinked="1"/>
        <c:majorTickMark val="none"/>
        <c:minorTickMark val="none"/>
        <c:tickLblPos val="none"/>
        <c:crossAx val="235515592"/>
        <c:crosses val="autoZero"/>
        <c:auto val="1"/>
        <c:lblOffset val="100"/>
        <c:baseTimeUnit val="years"/>
      </c:dateAx>
      <c:valAx>
        <c:axId val="235515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51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3442.94</c:v>
                </c:pt>
                <c:pt idx="1">
                  <c:v>1783.24</c:v>
                </c:pt>
                <c:pt idx="2">
                  <c:v>1480.86</c:v>
                </c:pt>
                <c:pt idx="3">
                  <c:v>1600.12</c:v>
                </c:pt>
                <c:pt idx="4" formatCode="#,##0.00;&quot;△&quot;#,##0.00">
                  <c:v>0</c:v>
                </c:pt>
              </c:numCache>
            </c:numRef>
          </c:val>
        </c:ser>
        <c:dLbls>
          <c:showLegendKey val="0"/>
          <c:showVal val="0"/>
          <c:showCatName val="0"/>
          <c:showSerName val="0"/>
          <c:showPercent val="0"/>
          <c:showBubbleSize val="0"/>
        </c:dLbls>
        <c:gapWidth val="150"/>
        <c:axId val="235927408"/>
        <c:axId val="235927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979.89</c:v>
                </c:pt>
              </c:numCache>
            </c:numRef>
          </c:val>
          <c:smooth val="0"/>
        </c:ser>
        <c:dLbls>
          <c:showLegendKey val="0"/>
          <c:showVal val="0"/>
          <c:showCatName val="0"/>
          <c:showSerName val="0"/>
          <c:showPercent val="0"/>
          <c:showBubbleSize val="0"/>
        </c:dLbls>
        <c:marker val="1"/>
        <c:smooth val="0"/>
        <c:axId val="235927408"/>
        <c:axId val="235927800"/>
      </c:lineChart>
      <c:dateAx>
        <c:axId val="235927408"/>
        <c:scaling>
          <c:orientation val="minMax"/>
        </c:scaling>
        <c:delete val="1"/>
        <c:axPos val="b"/>
        <c:numFmt formatCode="ge" sourceLinked="1"/>
        <c:majorTickMark val="none"/>
        <c:minorTickMark val="none"/>
        <c:tickLblPos val="none"/>
        <c:crossAx val="235927800"/>
        <c:crosses val="autoZero"/>
        <c:auto val="1"/>
        <c:lblOffset val="100"/>
        <c:baseTimeUnit val="years"/>
      </c:dateAx>
      <c:valAx>
        <c:axId val="235927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92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19.920000000000002</c:v>
                </c:pt>
                <c:pt idx="1">
                  <c:v>35.18</c:v>
                </c:pt>
                <c:pt idx="2">
                  <c:v>28.27</c:v>
                </c:pt>
                <c:pt idx="3">
                  <c:v>46.63</c:v>
                </c:pt>
                <c:pt idx="4">
                  <c:v>43.65</c:v>
                </c:pt>
              </c:numCache>
            </c:numRef>
          </c:val>
        </c:ser>
        <c:dLbls>
          <c:showLegendKey val="0"/>
          <c:showVal val="0"/>
          <c:showCatName val="0"/>
          <c:showSerName val="0"/>
          <c:showPercent val="0"/>
          <c:showBubbleSize val="0"/>
        </c:dLbls>
        <c:gapWidth val="150"/>
        <c:axId val="235928976"/>
        <c:axId val="235929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ser>
        <c:dLbls>
          <c:showLegendKey val="0"/>
          <c:showVal val="0"/>
          <c:showCatName val="0"/>
          <c:showSerName val="0"/>
          <c:showPercent val="0"/>
          <c:showBubbleSize val="0"/>
        </c:dLbls>
        <c:marker val="1"/>
        <c:smooth val="0"/>
        <c:axId val="235928976"/>
        <c:axId val="235929368"/>
      </c:lineChart>
      <c:dateAx>
        <c:axId val="235928976"/>
        <c:scaling>
          <c:orientation val="minMax"/>
        </c:scaling>
        <c:delete val="1"/>
        <c:axPos val="b"/>
        <c:numFmt formatCode="ge" sourceLinked="1"/>
        <c:majorTickMark val="none"/>
        <c:minorTickMark val="none"/>
        <c:tickLblPos val="none"/>
        <c:crossAx val="235929368"/>
        <c:crosses val="autoZero"/>
        <c:auto val="1"/>
        <c:lblOffset val="100"/>
        <c:baseTimeUnit val="years"/>
      </c:dateAx>
      <c:valAx>
        <c:axId val="235929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92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286.26</c:v>
                </c:pt>
                <c:pt idx="1">
                  <c:v>189.27</c:v>
                </c:pt>
                <c:pt idx="2">
                  <c:v>252.26</c:v>
                </c:pt>
                <c:pt idx="3">
                  <c:v>158.06</c:v>
                </c:pt>
                <c:pt idx="4">
                  <c:v>171.8</c:v>
                </c:pt>
              </c:numCache>
            </c:numRef>
          </c:val>
        </c:ser>
        <c:dLbls>
          <c:showLegendKey val="0"/>
          <c:showVal val="0"/>
          <c:showCatName val="0"/>
          <c:showSerName val="0"/>
          <c:showPercent val="0"/>
          <c:showBubbleSize val="0"/>
        </c:dLbls>
        <c:gapWidth val="150"/>
        <c:axId val="235930544"/>
        <c:axId val="235930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ser>
        <c:dLbls>
          <c:showLegendKey val="0"/>
          <c:showVal val="0"/>
          <c:showCatName val="0"/>
          <c:showSerName val="0"/>
          <c:showPercent val="0"/>
          <c:showBubbleSize val="0"/>
        </c:dLbls>
        <c:marker val="1"/>
        <c:smooth val="0"/>
        <c:axId val="235930544"/>
        <c:axId val="235930936"/>
      </c:lineChart>
      <c:dateAx>
        <c:axId val="235930544"/>
        <c:scaling>
          <c:orientation val="minMax"/>
        </c:scaling>
        <c:delete val="1"/>
        <c:axPos val="b"/>
        <c:numFmt formatCode="ge" sourceLinked="1"/>
        <c:majorTickMark val="none"/>
        <c:minorTickMark val="none"/>
        <c:tickLblPos val="none"/>
        <c:crossAx val="235930936"/>
        <c:crosses val="autoZero"/>
        <c:auto val="1"/>
        <c:lblOffset val="100"/>
        <c:baseTimeUnit val="years"/>
      </c:dateAx>
      <c:valAx>
        <c:axId val="235930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93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0" zoomScaleNormal="100" workbookViewId="0">
      <selection activeCell="AF7" sqref="AF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沖縄県　恩納村</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F3</v>
      </c>
      <c r="X8" s="70"/>
      <c r="Y8" s="70"/>
      <c r="Z8" s="70"/>
      <c r="AA8" s="70"/>
      <c r="AB8" s="70"/>
      <c r="AC8" s="70"/>
      <c r="AD8" s="3"/>
      <c r="AE8" s="3"/>
      <c r="AF8" s="3"/>
      <c r="AG8" s="3"/>
      <c r="AH8" s="3"/>
      <c r="AI8" s="3"/>
      <c r="AJ8" s="3"/>
      <c r="AK8" s="3"/>
      <c r="AL8" s="64">
        <f>データ!R6</f>
        <v>10906</v>
      </c>
      <c r="AM8" s="64"/>
      <c r="AN8" s="64"/>
      <c r="AO8" s="64"/>
      <c r="AP8" s="64"/>
      <c r="AQ8" s="64"/>
      <c r="AR8" s="64"/>
      <c r="AS8" s="64"/>
      <c r="AT8" s="63">
        <f>データ!S6</f>
        <v>50.82</v>
      </c>
      <c r="AU8" s="63"/>
      <c r="AV8" s="63"/>
      <c r="AW8" s="63"/>
      <c r="AX8" s="63"/>
      <c r="AY8" s="63"/>
      <c r="AZ8" s="63"/>
      <c r="BA8" s="63"/>
      <c r="BB8" s="63">
        <f>データ!T6</f>
        <v>214.6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24.48</v>
      </c>
      <c r="Q10" s="63"/>
      <c r="R10" s="63"/>
      <c r="S10" s="63"/>
      <c r="T10" s="63"/>
      <c r="U10" s="63"/>
      <c r="V10" s="63"/>
      <c r="W10" s="63">
        <f>データ!P6</f>
        <v>88.07</v>
      </c>
      <c r="X10" s="63"/>
      <c r="Y10" s="63"/>
      <c r="Z10" s="63"/>
      <c r="AA10" s="63"/>
      <c r="AB10" s="63"/>
      <c r="AC10" s="63"/>
      <c r="AD10" s="64">
        <f>データ!Q6</f>
        <v>1620</v>
      </c>
      <c r="AE10" s="64"/>
      <c r="AF10" s="64"/>
      <c r="AG10" s="64"/>
      <c r="AH10" s="64"/>
      <c r="AI10" s="64"/>
      <c r="AJ10" s="64"/>
      <c r="AK10" s="2"/>
      <c r="AL10" s="64">
        <f>データ!U6</f>
        <v>2673</v>
      </c>
      <c r="AM10" s="64"/>
      <c r="AN10" s="64"/>
      <c r="AO10" s="64"/>
      <c r="AP10" s="64"/>
      <c r="AQ10" s="64"/>
      <c r="AR10" s="64"/>
      <c r="AS10" s="64"/>
      <c r="AT10" s="63">
        <f>データ!V6</f>
        <v>1.37</v>
      </c>
      <c r="AU10" s="63"/>
      <c r="AV10" s="63"/>
      <c r="AW10" s="63"/>
      <c r="AX10" s="63"/>
      <c r="AY10" s="63"/>
      <c r="AZ10" s="63"/>
      <c r="BA10" s="63"/>
      <c r="BB10" s="63">
        <f>データ!W6</f>
        <v>1951.09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108</v>
      </c>
      <c r="BM16" s="82"/>
      <c r="BN16" s="82"/>
      <c r="BO16" s="82"/>
      <c r="BP16" s="82"/>
      <c r="BQ16" s="82"/>
      <c r="BR16" s="82"/>
      <c r="BS16" s="82"/>
      <c r="BT16" s="82"/>
      <c r="BU16" s="82"/>
      <c r="BV16" s="82"/>
      <c r="BW16" s="82"/>
      <c r="BX16" s="82"/>
      <c r="BY16" s="82"/>
      <c r="BZ16" s="8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1" t="s">
        <v>109</v>
      </c>
      <c r="BM47" s="82"/>
      <c r="BN47" s="82"/>
      <c r="BO47" s="82"/>
      <c r="BP47" s="82"/>
      <c r="BQ47" s="82"/>
      <c r="BR47" s="82"/>
      <c r="BS47" s="82"/>
      <c r="BT47" s="82"/>
      <c r="BU47" s="82"/>
      <c r="BV47" s="82"/>
      <c r="BW47" s="82"/>
      <c r="BX47" s="82"/>
      <c r="BY47" s="82"/>
      <c r="BZ47" s="8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1"/>
      <c r="BM48" s="82"/>
      <c r="BN48" s="82"/>
      <c r="BO48" s="82"/>
      <c r="BP48" s="82"/>
      <c r="BQ48" s="82"/>
      <c r="BR48" s="82"/>
      <c r="BS48" s="82"/>
      <c r="BT48" s="82"/>
      <c r="BU48" s="82"/>
      <c r="BV48" s="82"/>
      <c r="BW48" s="82"/>
      <c r="BX48" s="82"/>
      <c r="BY48" s="82"/>
      <c r="BZ48" s="8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1"/>
      <c r="BM49" s="82"/>
      <c r="BN49" s="82"/>
      <c r="BO49" s="82"/>
      <c r="BP49" s="82"/>
      <c r="BQ49" s="82"/>
      <c r="BR49" s="82"/>
      <c r="BS49" s="82"/>
      <c r="BT49" s="82"/>
      <c r="BU49" s="82"/>
      <c r="BV49" s="82"/>
      <c r="BW49" s="82"/>
      <c r="BX49" s="82"/>
      <c r="BY49" s="82"/>
      <c r="BZ49" s="8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1"/>
      <c r="BM50" s="82"/>
      <c r="BN50" s="82"/>
      <c r="BO50" s="82"/>
      <c r="BP50" s="82"/>
      <c r="BQ50" s="82"/>
      <c r="BR50" s="82"/>
      <c r="BS50" s="82"/>
      <c r="BT50" s="82"/>
      <c r="BU50" s="82"/>
      <c r="BV50" s="82"/>
      <c r="BW50" s="82"/>
      <c r="BX50" s="82"/>
      <c r="BY50" s="82"/>
      <c r="BZ50" s="8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1"/>
      <c r="BM51" s="82"/>
      <c r="BN51" s="82"/>
      <c r="BO51" s="82"/>
      <c r="BP51" s="82"/>
      <c r="BQ51" s="82"/>
      <c r="BR51" s="82"/>
      <c r="BS51" s="82"/>
      <c r="BT51" s="82"/>
      <c r="BU51" s="82"/>
      <c r="BV51" s="82"/>
      <c r="BW51" s="82"/>
      <c r="BX51" s="82"/>
      <c r="BY51" s="82"/>
      <c r="BZ51" s="8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1"/>
      <c r="BM52" s="82"/>
      <c r="BN52" s="82"/>
      <c r="BO52" s="82"/>
      <c r="BP52" s="82"/>
      <c r="BQ52" s="82"/>
      <c r="BR52" s="82"/>
      <c r="BS52" s="82"/>
      <c r="BT52" s="82"/>
      <c r="BU52" s="82"/>
      <c r="BV52" s="82"/>
      <c r="BW52" s="82"/>
      <c r="BX52" s="82"/>
      <c r="BY52" s="82"/>
      <c r="BZ52" s="8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1"/>
      <c r="BM53" s="82"/>
      <c r="BN53" s="82"/>
      <c r="BO53" s="82"/>
      <c r="BP53" s="82"/>
      <c r="BQ53" s="82"/>
      <c r="BR53" s="82"/>
      <c r="BS53" s="82"/>
      <c r="BT53" s="82"/>
      <c r="BU53" s="82"/>
      <c r="BV53" s="82"/>
      <c r="BW53" s="82"/>
      <c r="BX53" s="82"/>
      <c r="BY53" s="82"/>
      <c r="BZ53" s="8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1"/>
      <c r="BM54" s="82"/>
      <c r="BN54" s="82"/>
      <c r="BO54" s="82"/>
      <c r="BP54" s="82"/>
      <c r="BQ54" s="82"/>
      <c r="BR54" s="82"/>
      <c r="BS54" s="82"/>
      <c r="BT54" s="82"/>
      <c r="BU54" s="82"/>
      <c r="BV54" s="82"/>
      <c r="BW54" s="82"/>
      <c r="BX54" s="82"/>
      <c r="BY54" s="82"/>
      <c r="BZ54" s="8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1"/>
      <c r="BM55" s="82"/>
      <c r="BN55" s="82"/>
      <c r="BO55" s="82"/>
      <c r="BP55" s="82"/>
      <c r="BQ55" s="82"/>
      <c r="BR55" s="82"/>
      <c r="BS55" s="82"/>
      <c r="BT55" s="82"/>
      <c r="BU55" s="82"/>
      <c r="BV55" s="82"/>
      <c r="BW55" s="82"/>
      <c r="BX55" s="82"/>
      <c r="BY55" s="82"/>
      <c r="BZ55" s="83"/>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81"/>
      <c r="BM56" s="82"/>
      <c r="BN56" s="82"/>
      <c r="BO56" s="82"/>
      <c r="BP56" s="82"/>
      <c r="BQ56" s="82"/>
      <c r="BR56" s="82"/>
      <c r="BS56" s="82"/>
      <c r="BT56" s="82"/>
      <c r="BU56" s="82"/>
      <c r="BV56" s="82"/>
      <c r="BW56" s="82"/>
      <c r="BX56" s="82"/>
      <c r="BY56" s="82"/>
      <c r="BZ56" s="83"/>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81"/>
      <c r="BM57" s="82"/>
      <c r="BN57" s="82"/>
      <c r="BO57" s="82"/>
      <c r="BP57" s="82"/>
      <c r="BQ57" s="82"/>
      <c r="BR57" s="82"/>
      <c r="BS57" s="82"/>
      <c r="BT57" s="82"/>
      <c r="BU57" s="82"/>
      <c r="BV57" s="82"/>
      <c r="BW57" s="82"/>
      <c r="BX57" s="82"/>
      <c r="BY57" s="82"/>
      <c r="BZ57" s="83"/>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1"/>
      <c r="BM58" s="82"/>
      <c r="BN58" s="82"/>
      <c r="BO58" s="82"/>
      <c r="BP58" s="82"/>
      <c r="BQ58" s="82"/>
      <c r="BR58" s="82"/>
      <c r="BS58" s="82"/>
      <c r="BT58" s="82"/>
      <c r="BU58" s="82"/>
      <c r="BV58" s="82"/>
      <c r="BW58" s="82"/>
      <c r="BX58" s="82"/>
      <c r="BY58" s="82"/>
      <c r="BZ58" s="83"/>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1"/>
      <c r="BM59" s="82"/>
      <c r="BN59" s="82"/>
      <c r="BO59" s="82"/>
      <c r="BP59" s="82"/>
      <c r="BQ59" s="82"/>
      <c r="BR59" s="82"/>
      <c r="BS59" s="82"/>
      <c r="BT59" s="82"/>
      <c r="BU59" s="82"/>
      <c r="BV59" s="82"/>
      <c r="BW59" s="82"/>
      <c r="BX59" s="82"/>
      <c r="BY59" s="82"/>
      <c r="BZ59" s="83"/>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81"/>
      <c r="BM60" s="82"/>
      <c r="BN60" s="82"/>
      <c r="BO60" s="82"/>
      <c r="BP60" s="82"/>
      <c r="BQ60" s="82"/>
      <c r="BR60" s="82"/>
      <c r="BS60" s="82"/>
      <c r="BT60" s="82"/>
      <c r="BU60" s="82"/>
      <c r="BV60" s="82"/>
      <c r="BW60" s="82"/>
      <c r="BX60" s="82"/>
      <c r="BY60" s="82"/>
      <c r="BZ60" s="83"/>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81"/>
      <c r="BM61" s="82"/>
      <c r="BN61" s="82"/>
      <c r="BO61" s="82"/>
      <c r="BP61" s="82"/>
      <c r="BQ61" s="82"/>
      <c r="BR61" s="82"/>
      <c r="BS61" s="82"/>
      <c r="BT61" s="82"/>
      <c r="BU61" s="82"/>
      <c r="BV61" s="82"/>
      <c r="BW61" s="82"/>
      <c r="BX61" s="82"/>
      <c r="BY61" s="82"/>
      <c r="BZ61" s="8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1"/>
      <c r="BM62" s="82"/>
      <c r="BN62" s="82"/>
      <c r="BO62" s="82"/>
      <c r="BP62" s="82"/>
      <c r="BQ62" s="82"/>
      <c r="BR62" s="82"/>
      <c r="BS62" s="82"/>
      <c r="BT62" s="82"/>
      <c r="BU62" s="82"/>
      <c r="BV62" s="82"/>
      <c r="BW62" s="82"/>
      <c r="BX62" s="82"/>
      <c r="BY62" s="82"/>
      <c r="BZ62" s="8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473111</v>
      </c>
      <c r="D6" s="31">
        <f t="shared" si="3"/>
        <v>47</v>
      </c>
      <c r="E6" s="31">
        <f t="shared" si="3"/>
        <v>17</v>
      </c>
      <c r="F6" s="31">
        <f t="shared" si="3"/>
        <v>5</v>
      </c>
      <c r="G6" s="31">
        <f t="shared" si="3"/>
        <v>0</v>
      </c>
      <c r="H6" s="31" t="str">
        <f t="shared" si="3"/>
        <v>沖縄県　恩納村</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24.48</v>
      </c>
      <c r="P6" s="32">
        <f t="shared" si="3"/>
        <v>88.07</v>
      </c>
      <c r="Q6" s="32">
        <f t="shared" si="3"/>
        <v>1620</v>
      </c>
      <c r="R6" s="32">
        <f t="shared" si="3"/>
        <v>10906</v>
      </c>
      <c r="S6" s="32">
        <f t="shared" si="3"/>
        <v>50.82</v>
      </c>
      <c r="T6" s="32">
        <f t="shared" si="3"/>
        <v>214.6</v>
      </c>
      <c r="U6" s="32">
        <f t="shared" si="3"/>
        <v>2673</v>
      </c>
      <c r="V6" s="32">
        <f t="shared" si="3"/>
        <v>1.37</v>
      </c>
      <c r="W6" s="32">
        <f t="shared" si="3"/>
        <v>1951.09</v>
      </c>
      <c r="X6" s="33">
        <f>IF(X7="",NA(),X7)</f>
        <v>83.41</v>
      </c>
      <c r="Y6" s="33">
        <f t="shared" ref="Y6:AG6" si="4">IF(Y7="",NA(),Y7)</f>
        <v>80.2</v>
      </c>
      <c r="Z6" s="33">
        <f t="shared" si="4"/>
        <v>80.69</v>
      </c>
      <c r="AA6" s="33">
        <f t="shared" si="4"/>
        <v>72.05</v>
      </c>
      <c r="AB6" s="33">
        <f t="shared" si="4"/>
        <v>92.14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3442.94</v>
      </c>
      <c r="BF6" s="33">
        <f t="shared" ref="BF6:BN6" si="7">IF(BF7="",NA(),BF7)</f>
        <v>1783.24</v>
      </c>
      <c r="BG6" s="33">
        <f t="shared" si="7"/>
        <v>1480.86</v>
      </c>
      <c r="BH6" s="33">
        <f t="shared" si="7"/>
        <v>1600.12</v>
      </c>
      <c r="BI6" s="32">
        <f t="shared" si="7"/>
        <v>0</v>
      </c>
      <c r="BJ6" s="33">
        <f t="shared" si="7"/>
        <v>1224.75</v>
      </c>
      <c r="BK6" s="33">
        <f t="shared" si="7"/>
        <v>1144.05</v>
      </c>
      <c r="BL6" s="33">
        <f t="shared" si="7"/>
        <v>1117.1099999999999</v>
      </c>
      <c r="BM6" s="33">
        <f t="shared" si="7"/>
        <v>1161.05</v>
      </c>
      <c r="BN6" s="33">
        <f t="shared" si="7"/>
        <v>979.89</v>
      </c>
      <c r="BO6" s="32" t="str">
        <f>IF(BO7="","",IF(BO7="-","【-】","【"&amp;SUBSTITUTE(TEXT(BO7,"#,##0.00"),"-","△")&amp;"】"))</f>
        <v>【1,015.77】</v>
      </c>
      <c r="BP6" s="33">
        <f>IF(BP7="",NA(),BP7)</f>
        <v>19.920000000000002</v>
      </c>
      <c r="BQ6" s="33">
        <f t="shared" ref="BQ6:BY6" si="8">IF(BQ7="",NA(),BQ7)</f>
        <v>35.18</v>
      </c>
      <c r="BR6" s="33">
        <f t="shared" si="8"/>
        <v>28.27</v>
      </c>
      <c r="BS6" s="33">
        <f t="shared" si="8"/>
        <v>46.63</v>
      </c>
      <c r="BT6" s="33">
        <f t="shared" si="8"/>
        <v>43.65</v>
      </c>
      <c r="BU6" s="33">
        <f t="shared" si="8"/>
        <v>42.13</v>
      </c>
      <c r="BV6" s="33">
        <f t="shared" si="8"/>
        <v>42.48</v>
      </c>
      <c r="BW6" s="33">
        <f t="shared" si="8"/>
        <v>41.04</v>
      </c>
      <c r="BX6" s="33">
        <f t="shared" si="8"/>
        <v>41.08</v>
      </c>
      <c r="BY6" s="33">
        <f t="shared" si="8"/>
        <v>41.34</v>
      </c>
      <c r="BZ6" s="32" t="str">
        <f>IF(BZ7="","",IF(BZ7="-","【-】","【"&amp;SUBSTITUTE(TEXT(BZ7,"#,##0.00"),"-","△")&amp;"】"))</f>
        <v>【52.78】</v>
      </c>
      <c r="CA6" s="33">
        <f>IF(CA7="",NA(),CA7)</f>
        <v>286.26</v>
      </c>
      <c r="CB6" s="33">
        <f t="shared" ref="CB6:CJ6" si="9">IF(CB7="",NA(),CB7)</f>
        <v>189.27</v>
      </c>
      <c r="CC6" s="33">
        <f t="shared" si="9"/>
        <v>252.26</v>
      </c>
      <c r="CD6" s="33">
        <f t="shared" si="9"/>
        <v>158.06</v>
      </c>
      <c r="CE6" s="33">
        <f t="shared" si="9"/>
        <v>171.8</v>
      </c>
      <c r="CF6" s="33">
        <f t="shared" si="9"/>
        <v>348.41</v>
      </c>
      <c r="CG6" s="33">
        <f t="shared" si="9"/>
        <v>343.8</v>
      </c>
      <c r="CH6" s="33">
        <f t="shared" si="9"/>
        <v>357.08</v>
      </c>
      <c r="CI6" s="33">
        <f t="shared" si="9"/>
        <v>378.08</v>
      </c>
      <c r="CJ6" s="33">
        <f t="shared" si="9"/>
        <v>357.49</v>
      </c>
      <c r="CK6" s="32" t="str">
        <f>IF(CK7="","",IF(CK7="-","【-】","【"&amp;SUBSTITUTE(TEXT(CK7,"#,##0.00"),"-","△")&amp;"】"))</f>
        <v>【289.81】</v>
      </c>
      <c r="CL6" s="33">
        <f>IF(CL7="",NA(),CL7)</f>
        <v>27.96</v>
      </c>
      <c r="CM6" s="33">
        <f t="shared" ref="CM6:CU6" si="10">IF(CM7="",NA(),CM7)</f>
        <v>48.78</v>
      </c>
      <c r="CN6" s="33">
        <f t="shared" si="10"/>
        <v>56.4</v>
      </c>
      <c r="CO6" s="33">
        <f t="shared" si="10"/>
        <v>61.68</v>
      </c>
      <c r="CP6" s="33">
        <f t="shared" si="10"/>
        <v>63.54</v>
      </c>
      <c r="CQ6" s="33">
        <f t="shared" si="10"/>
        <v>46.85</v>
      </c>
      <c r="CR6" s="33">
        <f t="shared" si="10"/>
        <v>46.06</v>
      </c>
      <c r="CS6" s="33">
        <f t="shared" si="10"/>
        <v>45.95</v>
      </c>
      <c r="CT6" s="33">
        <f t="shared" si="10"/>
        <v>44.69</v>
      </c>
      <c r="CU6" s="33">
        <f t="shared" si="10"/>
        <v>44.69</v>
      </c>
      <c r="CV6" s="32" t="str">
        <f>IF(CV7="","",IF(CV7="-","【-】","【"&amp;SUBSTITUTE(TEXT(CV7,"#,##0.00"),"-","△")&amp;"】"))</f>
        <v>【52.74】</v>
      </c>
      <c r="CW6" s="33">
        <f>IF(CW7="",NA(),CW7)</f>
        <v>43.74</v>
      </c>
      <c r="CX6" s="33">
        <f t="shared" ref="CX6:DF6" si="11">IF(CX7="",NA(),CX7)</f>
        <v>60.55</v>
      </c>
      <c r="CY6" s="33">
        <f t="shared" si="11"/>
        <v>70.239999999999995</v>
      </c>
      <c r="CZ6" s="33">
        <f t="shared" si="11"/>
        <v>75.72</v>
      </c>
      <c r="DA6" s="33">
        <f t="shared" si="11"/>
        <v>77.069999999999993</v>
      </c>
      <c r="DB6" s="33">
        <f t="shared" si="11"/>
        <v>73.78</v>
      </c>
      <c r="DC6" s="33">
        <f t="shared" si="11"/>
        <v>72.989999999999995</v>
      </c>
      <c r="DD6" s="33">
        <f t="shared" si="11"/>
        <v>71.97</v>
      </c>
      <c r="DE6" s="33">
        <f t="shared" si="11"/>
        <v>70.59</v>
      </c>
      <c r="DF6" s="33">
        <f t="shared" si="11"/>
        <v>69.67</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0.02</v>
      </c>
      <c r="EN6" s="32" t="str">
        <f>IF(EN7="","",IF(EN7="-","【-】","【"&amp;SUBSTITUTE(TEXT(EN7,"#,##0.00"),"-","△")&amp;"】"))</f>
        <v>【0.03】</v>
      </c>
    </row>
    <row r="7" spans="1:144" s="34" customFormat="1" x14ac:dyDescent="0.15">
      <c r="A7" s="26"/>
      <c r="B7" s="35">
        <v>2015</v>
      </c>
      <c r="C7" s="35">
        <v>473111</v>
      </c>
      <c r="D7" s="35">
        <v>47</v>
      </c>
      <c r="E7" s="35">
        <v>17</v>
      </c>
      <c r="F7" s="35">
        <v>5</v>
      </c>
      <c r="G7" s="35">
        <v>0</v>
      </c>
      <c r="H7" s="35" t="s">
        <v>96</v>
      </c>
      <c r="I7" s="35" t="s">
        <v>97</v>
      </c>
      <c r="J7" s="35" t="s">
        <v>98</v>
      </c>
      <c r="K7" s="35" t="s">
        <v>99</v>
      </c>
      <c r="L7" s="35" t="s">
        <v>100</v>
      </c>
      <c r="M7" s="36" t="s">
        <v>101</v>
      </c>
      <c r="N7" s="36" t="s">
        <v>102</v>
      </c>
      <c r="O7" s="36">
        <v>24.48</v>
      </c>
      <c r="P7" s="36">
        <v>88.07</v>
      </c>
      <c r="Q7" s="36">
        <v>1620</v>
      </c>
      <c r="R7" s="36">
        <v>10906</v>
      </c>
      <c r="S7" s="36">
        <v>50.82</v>
      </c>
      <c r="T7" s="36">
        <v>214.6</v>
      </c>
      <c r="U7" s="36">
        <v>2673</v>
      </c>
      <c r="V7" s="36">
        <v>1.37</v>
      </c>
      <c r="W7" s="36">
        <v>1951.09</v>
      </c>
      <c r="X7" s="36">
        <v>83.41</v>
      </c>
      <c r="Y7" s="36">
        <v>80.2</v>
      </c>
      <c r="Z7" s="36">
        <v>80.69</v>
      </c>
      <c r="AA7" s="36">
        <v>72.05</v>
      </c>
      <c r="AB7" s="36">
        <v>92.14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3442.94</v>
      </c>
      <c r="BF7" s="36">
        <v>1783.24</v>
      </c>
      <c r="BG7" s="36">
        <v>1480.86</v>
      </c>
      <c r="BH7" s="36">
        <v>1600.12</v>
      </c>
      <c r="BI7" s="36">
        <v>0</v>
      </c>
      <c r="BJ7" s="36">
        <v>1224.75</v>
      </c>
      <c r="BK7" s="36">
        <v>1144.05</v>
      </c>
      <c r="BL7" s="36">
        <v>1117.1099999999999</v>
      </c>
      <c r="BM7" s="36">
        <v>1161.05</v>
      </c>
      <c r="BN7" s="36">
        <v>979.89</v>
      </c>
      <c r="BO7" s="36">
        <v>1015.77</v>
      </c>
      <c r="BP7" s="36">
        <v>19.920000000000002</v>
      </c>
      <c r="BQ7" s="36">
        <v>35.18</v>
      </c>
      <c r="BR7" s="36">
        <v>28.27</v>
      </c>
      <c r="BS7" s="36">
        <v>46.63</v>
      </c>
      <c r="BT7" s="36">
        <v>43.65</v>
      </c>
      <c r="BU7" s="36">
        <v>42.13</v>
      </c>
      <c r="BV7" s="36">
        <v>42.48</v>
      </c>
      <c r="BW7" s="36">
        <v>41.04</v>
      </c>
      <c r="BX7" s="36">
        <v>41.08</v>
      </c>
      <c r="BY7" s="36">
        <v>41.34</v>
      </c>
      <c r="BZ7" s="36">
        <v>52.78</v>
      </c>
      <c r="CA7" s="36">
        <v>286.26</v>
      </c>
      <c r="CB7" s="36">
        <v>189.27</v>
      </c>
      <c r="CC7" s="36">
        <v>252.26</v>
      </c>
      <c r="CD7" s="36">
        <v>158.06</v>
      </c>
      <c r="CE7" s="36">
        <v>171.8</v>
      </c>
      <c r="CF7" s="36">
        <v>348.41</v>
      </c>
      <c r="CG7" s="36">
        <v>343.8</v>
      </c>
      <c r="CH7" s="36">
        <v>357.08</v>
      </c>
      <c r="CI7" s="36">
        <v>378.08</v>
      </c>
      <c r="CJ7" s="36">
        <v>357.49</v>
      </c>
      <c r="CK7" s="36">
        <v>289.81</v>
      </c>
      <c r="CL7" s="36">
        <v>27.96</v>
      </c>
      <c r="CM7" s="36">
        <v>48.78</v>
      </c>
      <c r="CN7" s="36">
        <v>56.4</v>
      </c>
      <c r="CO7" s="36">
        <v>61.68</v>
      </c>
      <c r="CP7" s="36">
        <v>63.54</v>
      </c>
      <c r="CQ7" s="36">
        <v>46.85</v>
      </c>
      <c r="CR7" s="36">
        <v>46.06</v>
      </c>
      <c r="CS7" s="36">
        <v>45.95</v>
      </c>
      <c r="CT7" s="36">
        <v>44.69</v>
      </c>
      <c r="CU7" s="36">
        <v>44.69</v>
      </c>
      <c r="CV7" s="36">
        <v>52.74</v>
      </c>
      <c r="CW7" s="36">
        <v>43.74</v>
      </c>
      <c r="CX7" s="36">
        <v>60.55</v>
      </c>
      <c r="CY7" s="36">
        <v>70.239999999999995</v>
      </c>
      <c r="CZ7" s="36">
        <v>75.72</v>
      </c>
      <c r="DA7" s="36">
        <v>77.069999999999993</v>
      </c>
      <c r="DB7" s="36">
        <v>73.78</v>
      </c>
      <c r="DC7" s="36">
        <v>72.989999999999995</v>
      </c>
      <c r="DD7" s="36">
        <v>71.97</v>
      </c>
      <c r="DE7" s="36">
        <v>70.59</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0.02</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2017-02-13T04:00:29Z</cp:lastPrinted>
  <dcterms:created xsi:type="dcterms:W3CDTF">2017-02-08T03:17:02Z</dcterms:created>
  <dcterms:modified xsi:type="dcterms:W3CDTF">2017-02-13T04:18:41Z</dcterms:modified>
  <cp:category/>
</cp:coreProperties>
</file>