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esktop\調査物\平成28年度調査物\"/>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N6" i="5"/>
  <c r="M6" i="5"/>
  <c r="L6" i="5"/>
  <c r="W8" i="4" s="1"/>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P10" i="4"/>
  <c r="I10" i="4"/>
  <c r="B10" i="4"/>
  <c r="AL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<sst xmlns="http://schemas.openxmlformats.org/spreadsheetml/2006/main" count="221" uniqueCount="111">
  <si>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</si>
  <si>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</si>
  <si>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</si>
  <si>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</si>
  <si>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</si>
  <si>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</si>
  <si>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</si>
  <si>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</si>
  <si>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</si>
  <si>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</si>
  <si>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</si>
  <si>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</si>
  <si>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</si>
  <si>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</si>
  <si>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</si>
  <si>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</si>
  <si>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</si>
  <si>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</si>
  <si>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</si>
  <si>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</si>
  <si>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</si>
  <si>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</si>
  <si>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</si>
  <si>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</si>
  <si>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</si>
  <si>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</si>
  <si>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</si>
  <si>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</si>
  <si>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</si>
  <si>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</si>
  <si>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</si>
  <si>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</si>
  <si>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</si>
  <si>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</si>
  <si>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</si>
  <si>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</si>
  <si>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</si>
  <si>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</si>
  <si>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</si>
  <si>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</si>
  <si>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</si>
  <si>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</si>
  <si>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</si>
  <si>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</si>
  <si>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</si>
  <si>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</si>
  <si>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</si>
  <si>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</si>
  <si>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</si>
  <si>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</si>
  <si>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</si>
  <si>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</si>
  <si>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</si>
  <si>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</si>
  <si>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</si>
  <si>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</si>
  <si>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</si>
  <si>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</si>
  <si>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</si>
  <si>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</si>
  <si>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</si>
  <si>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</si>
  <si>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</si>
  <si>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</si>
  <si>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</si>
  <si>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</si>
  <si>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</si>
  <si>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</si>
  <si>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</si>
  <si>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</si>
  <si>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</si>
  <si>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</si>
  <si>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</si>
  <si>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</si>
  <si>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</si>
  <si>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</si>
  <si>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</si>
  <si>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</si>
  <si>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</si>
  <si>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</si>
  <si>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</si>
  <si>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</si>
  <si>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</si>
  <si>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</si>
  <si>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</si>
  <si>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</si>
  <si>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</si>
  <si>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</si>
  <si>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</si>
  <si>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</si>
  <si>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</si>
  <si>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</si>
  <si>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</si>
  <si>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</si>
  <si>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</si>
  <si>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</si>
  <si>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恩納村</t>
  </si>
  <si>
    <t>法非適用</t>
  </si>
  <si>
    <t>下水道事業</t>
  </si>
  <si>
    <t>農業集落排水</t>
  </si>
  <si>
    <t>F3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</si>
  <si>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</si>
  <si>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</si>
  <si>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</si>
  <si>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</si>
  <si>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</si>
  <si>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</si>
  <si>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</si>
  <si>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前年度と較べて、右肩上がりであるが、料金収入よりも一般会計からの繰入金等の増によるものが大きい。また100未満のため単年度の収支は赤字であるので、使用料収入の確保や経営改善に向けた取り組みが必要である。
④企業債残高対事業規模比率(％)　
　前年度より微増しており、今後も未整備地区の整備を行い、企業債残高の増加が予想されるので、経営改善に向けた取り組みが必要である。
⑤経費回収率(％)　
　今後は、H28年度から恩納地区の一部供用開始により維持管理費も増え、また当面は接続率が低く、使用料収入も少額となると予測される。適正な使用料収入の確保及び汚水処理費の削減が必要である。
⑥汚水処理原価
　類似団体の平均値を下回っているが、今後も必要に応じて、投資の効率化や維持管理費の削減、接続率の向上を図るなどの取り組みが必要である。
⑦施設利用率(％)　
　指標が全国平均及び類似団体平均値ともに上回っており、施設の利用状況は適正である。
⑧水洗化率(％)
　類似団体の平均値を上回り、毎年右肩上がりで推移しているが、数値が100を下回っているため、水洗化率向上のための普及啓蒙活動の強化が必要である。</t>
    <rPh sb="10" eb="12">
      <t>ゼンネン</t>
    </rPh>
    <rPh sb="12" eb="13">
      <t>ド</t>
    </rPh>
    <rPh sb="14" eb="15">
      <t>クラ</t>
    </rPh>
    <rPh sb="18" eb="20">
      <t>ミギカタ</t>
    </rPh>
    <rPh sb="20" eb="21">
      <t>ア</t>
    </rPh>
    <rPh sb="28" eb="30">
      <t>リョウキン</t>
    </rPh>
    <rPh sb="30" eb="32">
      <t>シュウニュウ</t>
    </rPh>
    <rPh sb="35" eb="37">
      <t>イッパン</t>
    </rPh>
    <rPh sb="37" eb="39">
      <t>カイケイ</t>
    </rPh>
    <rPh sb="42" eb="44">
      <t>クリイレ</t>
    </rPh>
    <rPh sb="44" eb="45">
      <t>キン</t>
    </rPh>
    <rPh sb="45" eb="46">
      <t>トウ</t>
    </rPh>
    <rPh sb="47" eb="48">
      <t>ゾウ</t>
    </rPh>
    <rPh sb="54" eb="55">
      <t>オオ</t>
    </rPh>
    <rPh sb="131" eb="134">
      <t>ゼンネンド</t>
    </rPh>
    <rPh sb="136" eb="138">
      <t>ビゾウ</t>
    </rPh>
    <rPh sb="164" eb="166">
      <t>ゾウカ</t>
    </rPh>
    <rPh sb="207" eb="209">
      <t>コンゴ</t>
    </rPh>
    <rPh sb="214" eb="216">
      <t>ネンド</t>
    </rPh>
    <rPh sb="218" eb="220">
      <t>オンナ</t>
    </rPh>
    <rPh sb="220" eb="222">
      <t>チク</t>
    </rPh>
    <rPh sb="223" eb="225">
      <t>イチブ</t>
    </rPh>
    <rPh sb="225" eb="227">
      <t>キョウヨウ</t>
    </rPh>
    <rPh sb="227" eb="229">
      <t>カイシ</t>
    </rPh>
    <rPh sb="232" eb="234">
      <t>イジ</t>
    </rPh>
    <rPh sb="234" eb="236">
      <t>カンリ</t>
    </rPh>
    <rPh sb="236" eb="237">
      <t>ヒ</t>
    </rPh>
    <rPh sb="238" eb="239">
      <t>フ</t>
    </rPh>
    <rPh sb="243" eb="245">
      <t>トウメン</t>
    </rPh>
    <rPh sb="246" eb="248">
      <t>セツゾク</t>
    </rPh>
    <rPh sb="248" eb="249">
      <t>リツ</t>
    </rPh>
    <rPh sb="250" eb="251">
      <t>ヒク</t>
    </rPh>
    <rPh sb="253" eb="256">
      <t>シヨウリョウ</t>
    </rPh>
    <rPh sb="256" eb="258">
      <t>シュウニュウ</t>
    </rPh>
    <rPh sb="259" eb="261">
      <t>ショウガク</t>
    </rPh>
    <rPh sb="265" eb="267">
      <t>ヨソク</t>
    </rPh>
    <phoneticPr fontId="4"/>
  </si>
  <si>
    <t>①該当数値なし
②該当数値なし
③管渠改善率
　恩納村の農業集落排水事業は供用開始から10年未満であり、現状では管渠等の改善の必要はないが、　今後は、施設の機能診断や最適整備構想による維持管理費の平準化を図り、施設の長寿命化や、計画的な施設の更新対策を推進する必要がある。</t>
    <rPh sb="75" eb="77">
      <t>シセツ</t>
    </rPh>
    <rPh sb="78" eb="80">
      <t>キノウ</t>
    </rPh>
    <rPh sb="80" eb="82">
      <t>シンダン</t>
    </rPh>
    <rPh sb="83" eb="85">
      <t>サイテキ</t>
    </rPh>
    <rPh sb="85" eb="87">
      <t>セイビ</t>
    </rPh>
    <rPh sb="87" eb="89">
      <t>コウソウ</t>
    </rPh>
    <rPh sb="92" eb="94">
      <t>イジ</t>
    </rPh>
    <rPh sb="94" eb="97">
      <t>カンリヒ</t>
    </rPh>
    <rPh sb="98" eb="101">
      <t>ヘイジュンカ</t>
    </rPh>
    <rPh sb="102" eb="103">
      <t>ハカ</t>
    </rPh>
    <rPh sb="126" eb="128">
      <t>スイシン</t>
    </rPh>
    <phoneticPr fontId="4"/>
  </si>
  <si>
    <t>　今後は、施設の維持管理や未整備地区の整備に伴い多額の費用が必要となる。急激な変化に対応するため、適切な使用料収入の確保及び維持管理費の削減の検討や財政分析を行い、効率的な事業運営に取り組む必要がある。</t>
    <rPh sb="49" eb="51">
      <t>テキセツ</t>
    </rPh>
    <rPh sb="52" eb="55">
      <t>シヨウリョウ</t>
    </rPh>
    <rPh sb="55" eb="57">
      <t>シュウニュウ</t>
    </rPh>
    <rPh sb="58" eb="60">
      <t>カクホ</t>
    </rPh>
    <rPh sb="60" eb="61">
      <t>オヨ</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</si>
</sst>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6" xfId="0" applyFont="1" applyBorder="1" applyAlignment="1" applyProtection="1">
      <alignment horizontal="justify" vertical="top" wrapText="1"/>
      <protection locked="0"/>
    </xf>
    <xf numFmtId="0" fontId="5" fillId="0" borderId="0" xfId="0" applyFont="1" applyBorder="1" applyAlignment="1" applyProtection="1">
      <alignment horizontal="justify" vertical="top" wrapText="1"/>
      <protection locked="0"/>
    </xf>
    <xf numFmtId="0" fontId="5" fillId="0" borderId="7" xfId="0" applyFont="1" applyBorder="1" applyAlignment="1" applyProtection="1">
      <alignment horizontal="justify" vertical="top" wrapText="1"/>
      <protection locked="0"/>
    </xf>
    <xf numFmtId="0" fontId="5" fillId="0" borderId="8" xfId="0" applyFont="1" applyBorder="1" applyAlignment="1" applyProtection="1">
      <alignment horizontal="justify" vertical="top" wrapText="1"/>
      <protection locked="0"/>
    </xf>
    <xf numFmtId="0" fontId="5" fillId="0" borderId="1" xfId="0" applyFont="1" applyBorder="1" applyAlignment="1" applyProtection="1">
      <alignment horizontal="justify" vertical="top" wrapText="1"/>
      <protection locked="0"/>
    </xf>
    <xf numFmtId="0" fontId="5" fillId="0" borderId="9" xfId="0" applyFont="1" applyBorder="1" applyAlignment="1" applyProtection="1">
      <alignment horizontal="justify"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22001272"/>
        <c:axId val="122001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0.04</c:v>
                </c:pt>
                <c:pt idx="3">
                  <c:v>7.0000000000000007E-2</c:v>
                </c:pt>
                <c:pt idx="4">
                  <c:v>0.02</c:v>
                </c:pt>
              </c:numCache>
            </c:numRef>
          </c:val>
          <c:smooth val="0"/>
        </c:ser>
        <c:dLbls>
          <c:showLegendKey val="0"/>
          <c:showVal val="0"/>
          <c:showCatName val="0"/>
          <c:showSerName val="0"/>
          <c:showPercent val="0"/>
          <c:showBubbleSize val="0"/>
        </c:dLbls>
        <c:marker val="1"/>
        <c:smooth val="0"/>
        <c:axId val="122001272"/>
        <c:axId val="122001656"/>
      </c:lineChart>
      <c:dateAx>
        <c:axId val="122001272"/>
        <c:scaling>
          <c:orientation val="minMax"/>
        </c:scaling>
        <c:delete val="1"/>
        <c:axPos val="b"/>
        <c:numFmt formatCode="ge" sourceLinked="1"/>
        <c:majorTickMark val="none"/>
        <c:minorTickMark val="none"/>
        <c:tickLblPos val="none"/>
        <c:crossAx val="122001656"/>
        <c:crosses val="autoZero"/>
        <c:auto val="1"/>
        <c:lblOffset val="100"/>
        <c:baseTimeUnit val="years"/>
      </c:dateAx>
      <c:valAx>
        <c:axId val="122001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001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83.41</c:v>
                </c:pt>
                <c:pt idx="1">
                  <c:v>80.2</c:v>
                </c:pt>
                <c:pt idx="2">
                  <c:v>80.69</c:v>
                </c:pt>
                <c:pt idx="3">
                  <c:v>72.05</c:v>
                </c:pt>
                <c:pt idx="4">
                  <c:v>92.14</c:v>
                </c:pt>
              </c:numCache>
            </c:numRef>
          </c:val>
        </c:ser>
        <c:dLbls>
          <c:showLegendKey val="0"/>
          <c:showVal val="0"/>
          <c:showCatName val="0"/>
          <c:showSerName val="0"/>
          <c:showPercent val="0"/>
          <c:showBubbleSize val="0"/>
        </c:dLbls>
        <c:gapWidth val="150"/>
        <c:axId val="235382368"/>
        <c:axId val="235386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82368"/>
        <c:axId val="235386848"/>
      </c:lineChart>
      <c:dateAx>
        <c:axId val="235382368"/>
        <c:scaling>
          <c:orientation val="minMax"/>
        </c:scaling>
        <c:delete val="1"/>
        <c:axPos val="b"/>
        <c:numFmt formatCode="ge" sourceLinked="1"/>
        <c:majorTickMark val="none"/>
        <c:minorTickMark val="none"/>
        <c:tickLblPos val="none"/>
        <c:crossAx val="235386848"/>
        <c:crosses val="autoZero"/>
        <c:auto val="1"/>
        <c:lblOffset val="100"/>
        <c:baseTimeUnit val="years"/>
      </c:dateAx>
      <c:valAx>
        <c:axId val="235386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8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41152"/>
        <c:axId val="23543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41152"/>
        <c:axId val="235431344"/>
      </c:lineChart>
      <c:dateAx>
        <c:axId val="235341152"/>
        <c:scaling>
          <c:orientation val="minMax"/>
        </c:scaling>
        <c:delete val="1"/>
        <c:axPos val="b"/>
        <c:numFmt formatCode="ge" sourceLinked="1"/>
        <c:majorTickMark val="none"/>
        <c:minorTickMark val="none"/>
        <c:tickLblPos val="none"/>
        <c:crossAx val="235431344"/>
        <c:crosses val="autoZero"/>
        <c:auto val="1"/>
        <c:lblOffset val="100"/>
        <c:baseTimeUnit val="years"/>
      </c:dateAx>
      <c:valAx>
        <c:axId val="23543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41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396728"/>
        <c:axId val="235502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396728"/>
        <c:axId val="235502200"/>
      </c:lineChart>
      <c:dateAx>
        <c:axId val="235396728"/>
        <c:scaling>
          <c:orientation val="minMax"/>
        </c:scaling>
        <c:delete val="1"/>
        <c:axPos val="b"/>
        <c:numFmt formatCode="ge" sourceLinked="1"/>
        <c:majorTickMark val="none"/>
        <c:minorTickMark val="none"/>
        <c:tickLblPos val="none"/>
        <c:crossAx val="235502200"/>
        <c:crosses val="autoZero"/>
        <c:auto val="1"/>
        <c:lblOffset val="100"/>
        <c:baseTimeUnit val="years"/>
      </c:dateAx>
      <c:valAx>
        <c:axId val="235502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39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513632"/>
        <c:axId val="235514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513632"/>
        <c:axId val="235514024"/>
      </c:lineChart>
      <c:dateAx>
        <c:axId val="235513632"/>
        <c:scaling>
          <c:orientation val="minMax"/>
        </c:scaling>
        <c:delete val="1"/>
        <c:axPos val="b"/>
        <c:numFmt formatCode="ge" sourceLinked="1"/>
        <c:majorTickMark val="none"/>
        <c:minorTickMark val="none"/>
        <c:tickLblPos val="none"/>
        <c:crossAx val="235514024"/>
        <c:crosses val="autoZero"/>
        <c:auto val="1"/>
        <c:lblOffset val="100"/>
        <c:baseTimeUnit val="years"/>
      </c:dateAx>
      <c:valAx>
        <c:axId val="23551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1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35515200"/>
        <c:axId val="23551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35515200"/>
        <c:axId val="235515592"/>
      </c:lineChart>
      <c:dateAx>
        <c:axId val="235515200"/>
        <c:scaling>
          <c:orientation val="minMax"/>
        </c:scaling>
        <c:delete val="1"/>
        <c:axPos val="b"/>
        <c:numFmt formatCode="ge" sourceLinked="1"/>
        <c:majorTickMark val="none"/>
        <c:minorTickMark val="none"/>
        <c:tickLblPos val="none"/>
        <c:crossAx val="235515592"/>
        <c:crosses val="autoZero"/>
        <c:auto val="1"/>
        <c:lblOffset val="100"/>
        <c:baseTimeUnit val="years"/>
      </c:dateAx>
      <c:valAx>
        <c:axId val="23551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5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3442.94</c:v>
                </c:pt>
                <c:pt idx="1">
                  <c:v>1783.24</c:v>
                </c:pt>
                <c:pt idx="2">
                  <c:v>1480.86</c:v>
                </c:pt>
                <c:pt idx="3">
                  <c:v>1600.12</c:v>
                </c:pt>
                <c:pt idx="4" formatCode="#,##0.00;&quot;△&quot;#,##0.00">
                  <c:v>0</c:v>
                </c:pt>
              </c:numCache>
            </c:numRef>
          </c:val>
        </c:ser>
        <c:dLbls>
          <c:showLegendKey val="0"/>
          <c:showVal val="0"/>
          <c:showCatName val="0"/>
          <c:showSerName val="0"/>
          <c:showPercent val="0"/>
          <c:showBubbleSize val="0"/>
        </c:dLbls>
        <c:gapWidth val="150"/>
        <c:axId val="235927408"/>
        <c:axId val="235927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1117.1099999999999</c:v>
                </c:pt>
                <c:pt idx="3">
                  <c:v>1161.05</c:v>
                </c:pt>
                <c:pt idx="4">
                  <c:v>979.89</c:v>
                </c:pt>
              </c:numCache>
            </c:numRef>
          </c:val>
          <c:smooth val="0"/>
        </c:ser>
        <c:dLbls>
          <c:showLegendKey val="0"/>
          <c:showVal val="0"/>
          <c:showCatName val="0"/>
          <c:showSerName val="0"/>
          <c:showPercent val="0"/>
          <c:showBubbleSize val="0"/>
        </c:dLbls>
        <c:marker val="1"/>
        <c:smooth val="0"/>
        <c:axId val="235927408"/>
        <c:axId val="235927800"/>
      </c:lineChart>
      <c:dateAx>
        <c:axId val="235927408"/>
        <c:scaling>
          <c:orientation val="minMax"/>
        </c:scaling>
        <c:delete val="1"/>
        <c:axPos val="b"/>
        <c:numFmt formatCode="ge" sourceLinked="1"/>
        <c:majorTickMark val="none"/>
        <c:minorTickMark val="none"/>
        <c:tickLblPos val="none"/>
        <c:crossAx val="235927800"/>
        <c:crosses val="autoZero"/>
        <c:auto val="1"/>
        <c:lblOffset val="100"/>
        <c:baseTimeUnit val="years"/>
      </c:dateAx>
      <c:valAx>
        <c:axId val="235927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2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19.920000000000002</c:v>
                </c:pt>
                <c:pt idx="1">
                  <c:v>35.18</c:v>
                </c:pt>
                <c:pt idx="2">
                  <c:v>28.27</c:v>
                </c:pt>
                <c:pt idx="3">
                  <c:v>46.63</c:v>
                </c:pt>
                <c:pt idx="4">
                  <c:v>43.65</c:v>
                </c:pt>
              </c:numCache>
            </c:numRef>
          </c:val>
        </c:ser>
        <c:dLbls>
          <c:showLegendKey val="0"/>
          <c:showVal val="0"/>
          <c:showCatName val="0"/>
          <c:showSerName val="0"/>
          <c:showPercent val="0"/>
          <c:showBubbleSize val="0"/>
        </c:dLbls>
        <c:gapWidth val="150"/>
        <c:axId val="235928976"/>
        <c:axId val="235929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41.04</c:v>
                </c:pt>
                <c:pt idx="3">
                  <c:v>41.08</c:v>
                </c:pt>
                <c:pt idx="4">
                  <c:v>41.34</c:v>
                </c:pt>
              </c:numCache>
            </c:numRef>
          </c:val>
          <c:smooth val="0"/>
        </c:ser>
        <c:dLbls>
          <c:showLegendKey val="0"/>
          <c:showVal val="0"/>
          <c:showCatName val="0"/>
          <c:showSerName val="0"/>
          <c:showPercent val="0"/>
          <c:showBubbleSize val="0"/>
        </c:dLbls>
        <c:marker val="1"/>
        <c:smooth val="0"/>
        <c:axId val="235928976"/>
        <c:axId val="235929368"/>
      </c:lineChart>
      <c:dateAx>
        <c:axId val="235928976"/>
        <c:scaling>
          <c:orientation val="minMax"/>
        </c:scaling>
        <c:delete val="1"/>
        <c:axPos val="b"/>
        <c:numFmt formatCode="ge" sourceLinked="1"/>
        <c:majorTickMark val="none"/>
        <c:minorTickMark val="none"/>
        <c:tickLblPos val="none"/>
        <c:crossAx val="235929368"/>
        <c:crosses val="autoZero"/>
        <c:auto val="1"/>
        <c:lblOffset val="100"/>
        <c:baseTimeUnit val="years"/>
      </c:dateAx>
      <c:valAx>
        <c:axId val="235929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2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286.26</c:v>
                </c:pt>
                <c:pt idx="1">
                  <c:v>189.27</c:v>
                </c:pt>
                <c:pt idx="2">
                  <c:v>252.26</c:v>
                </c:pt>
                <c:pt idx="3">
                  <c:v>158.06</c:v>
                </c:pt>
                <c:pt idx="4">
                  <c:v>171.8</c:v>
                </c:pt>
              </c:numCache>
            </c:numRef>
          </c:val>
        </c:ser>
        <c:dLbls>
          <c:showLegendKey val="0"/>
          <c:showVal val="0"/>
          <c:showCatName val="0"/>
          <c:showSerName val="0"/>
          <c:showPercent val="0"/>
          <c:showBubbleSize val="0"/>
        </c:dLbls>
        <c:gapWidth val="150"/>
        <c:axId val="235930544"/>
        <c:axId val="235930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357.08</c:v>
                </c:pt>
                <c:pt idx="3">
                  <c:v>378.08</c:v>
                </c:pt>
                <c:pt idx="4">
                  <c:v>357.49</c:v>
                </c:pt>
              </c:numCache>
            </c:numRef>
          </c:val>
          <c:smooth val="0"/>
        </c:ser>
        <c:dLbls>
          <c:showLegendKey val="0"/>
          <c:showVal val="0"/>
          <c:showCatName val="0"/>
          <c:showSerName val="0"/>
          <c:showPercent val="0"/>
          <c:showBubbleSize val="0"/>
        </c:dLbls>
        <c:marker val="1"/>
        <c:smooth val="0"/>
        <c:axId val="235930544"/>
        <c:axId val="235930936"/>
      </c:lineChart>
      <c:dateAx>
        <c:axId val="235930544"/>
        <c:scaling>
          <c:orientation val="minMax"/>
        </c:scaling>
        <c:delete val="1"/>
        <c:axPos val="b"/>
        <c:numFmt formatCode="ge" sourceLinked="1"/>
        <c:majorTickMark val="none"/>
        <c:minorTickMark val="none"/>
        <c:tickLblPos val="none"/>
        <c:crossAx val="235930936"/>
        <c:crosses val="autoZero"/>
        <c:auto val="1"/>
        <c:lblOffset val="100"/>
        <c:baseTimeUnit val="years"/>
      </c:dateAx>
      <c:valAx>
        <c:axId val="235930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93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27.96</c:v>
                </c:pt>
                <c:pt idx="1">
                  <c:v>48.78</c:v>
                </c:pt>
                <c:pt idx="2">
                  <c:v>56.4</c:v>
                </c:pt>
                <c:pt idx="3">
                  <c:v>61.68</c:v>
                </c:pt>
                <c:pt idx="4">
                  <c:v>63.54</c:v>
                </c:pt>
              </c:numCache>
            </c:numRef>
          </c:val>
        </c:ser>
        <c:dLbls>
          <c:showLegendKey val="0"/>
          <c:showVal val="0"/>
          <c:showCatName val="0"/>
          <c:showSerName val="0"/>
          <c:showPercent val="0"/>
          <c:showBubbleSize val="0"/>
        </c:dLbls>
        <c:gapWidth val="150"/>
        <c:axId val="235730328"/>
        <c:axId val="235730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45.95</c:v>
                </c:pt>
                <c:pt idx="3">
                  <c:v>44.69</c:v>
                </c:pt>
                <c:pt idx="4">
                  <c:v>44.69</c:v>
                </c:pt>
              </c:numCache>
            </c:numRef>
          </c:val>
          <c:smooth val="0"/>
        </c:ser>
        <c:dLbls>
          <c:showLegendKey val="0"/>
          <c:showVal val="0"/>
          <c:showCatName val="0"/>
          <c:showSerName val="0"/>
          <c:showPercent val="0"/>
          <c:showBubbleSize val="0"/>
        </c:dLbls>
        <c:marker val="1"/>
        <c:smooth val="0"/>
        <c:axId val="235730328"/>
        <c:axId val="235730720"/>
      </c:lineChart>
      <c:dateAx>
        <c:axId val="235730328"/>
        <c:scaling>
          <c:orientation val="minMax"/>
        </c:scaling>
        <c:delete val="1"/>
        <c:axPos val="b"/>
        <c:numFmt formatCode="ge" sourceLinked="1"/>
        <c:majorTickMark val="none"/>
        <c:minorTickMark val="none"/>
        <c:tickLblPos val="none"/>
        <c:crossAx val="235730720"/>
        <c:crosses val="autoZero"/>
        <c:auto val="1"/>
        <c:lblOffset val="100"/>
        <c:baseTimeUnit val="years"/>
      </c:dateAx>
      <c:valAx>
        <c:axId val="235730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30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43.74</c:v>
                </c:pt>
                <c:pt idx="1">
                  <c:v>60.55</c:v>
                </c:pt>
                <c:pt idx="2">
                  <c:v>70.239999999999995</c:v>
                </c:pt>
                <c:pt idx="3">
                  <c:v>75.72</c:v>
                </c:pt>
                <c:pt idx="4">
                  <c:v>77.069999999999993</c:v>
                </c:pt>
              </c:numCache>
            </c:numRef>
          </c:val>
        </c:ser>
        <c:dLbls>
          <c:showLegendKey val="0"/>
          <c:showVal val="0"/>
          <c:showCatName val="0"/>
          <c:showSerName val="0"/>
          <c:showPercent val="0"/>
          <c:showBubbleSize val="0"/>
        </c:dLbls>
        <c:gapWidth val="150"/>
        <c:axId val="235731896"/>
        <c:axId val="235732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71.97</c:v>
                </c:pt>
                <c:pt idx="3">
                  <c:v>70.59</c:v>
                </c:pt>
                <c:pt idx="4">
                  <c:v>69.67</c:v>
                </c:pt>
              </c:numCache>
            </c:numRef>
          </c:val>
          <c:smooth val="0"/>
        </c:ser>
        <c:dLbls>
          <c:showLegendKey val="0"/>
          <c:showVal val="0"/>
          <c:showCatName val="0"/>
          <c:showSerName val="0"/>
          <c:showPercent val="0"/>
          <c:showBubbleSize val="0"/>
        </c:dLbls>
        <c:marker val="1"/>
        <c:smooth val="0"/>
        <c:axId val="235731896"/>
        <c:axId val="235732288"/>
      </c:lineChart>
      <c:dateAx>
        <c:axId val="235731896"/>
        <c:scaling>
          <c:orientation val="minMax"/>
        </c:scaling>
        <c:delete val="1"/>
        <c:axPos val="b"/>
        <c:numFmt formatCode="ge" sourceLinked="1"/>
        <c:majorTickMark val="none"/>
        <c:minorTickMark val="none"/>
        <c:tickLblPos val="none"/>
        <c:crossAx val="235732288"/>
        <c:crosses val="autoZero"/>
        <c:auto val="1"/>
        <c:lblOffset val="100"/>
        <c:baseTimeUnit val="years"/>
      </c:dateAx>
      <c:valAx>
        <c:axId val="235732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35731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J10" zoomScaleNormal="100" workbookViewId="0">
      <selection activeCell="AF7" sqref="AF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x14ac:dyDescent="0.15">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x14ac:dyDescent="0.15">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2" t="str">
        <f>データ!H6</f>
        <v>沖縄県　恩納村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x14ac:dyDescent="0.15">
      <c r="A8" s="2"/>
      <c r="B8" s="70" t="str">
        <f>データ!I6</f>
        <v>法非適用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F3</v>
      </c>
      <c r="X8" s="70"/>
      <c r="Y8" s="70"/>
      <c r="Z8" s="70"/>
      <c r="AA8" s="70"/>
      <c r="AB8" s="70"/>
      <c r="AC8" s="70"/>
      <c r="AD8" s="3"/>
      <c r="AE8" s="3"/>
      <c r="AF8" s="3"/>
      <c r="AG8" s="3"/>
      <c r="AH8" s="3"/>
      <c r="AI8" s="3"/>
      <c r="AJ8" s="3"/>
      <c r="AK8" s="3"/>
      <c r="AL8" s="64">
        <f>データ!R6</f>
        <v>10906</v>
      </c>
      <c r="AM8" s="64"/>
      <c r="AN8" s="64"/>
      <c r="AO8" s="64"/>
      <c r="AP8" s="64"/>
      <c r="AQ8" s="64"/>
      <c r="AR8" s="64"/>
      <c r="AS8" s="64"/>
      <c r="AT8" s="63">
        <f>データ!S6</f>
        <v>50.82</v>
      </c>
      <c r="AU8" s="63"/>
      <c r="AV8" s="63"/>
      <c r="AW8" s="63"/>
      <c r="AX8" s="63"/>
      <c r="AY8" s="63"/>
      <c r="AZ8" s="63"/>
      <c r="BA8" s="63"/>
      <c r="BB8" s="63">
        <f>データ!T6</f>
        <v>214.6</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x14ac:dyDescent="0.15">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x14ac:dyDescent="0.15">
      <c r="A10" s="2"/>
      <c r="B10" s="63" t="str">
        <f>データ!M6</f>
        <v>-</v>
      </c>
      <c r="C10" s="63"/>
      <c r="D10" s="63"/>
      <c r="E10" s="63"/>
      <c r="F10" s="63"/>
      <c r="G10" s="63"/>
      <c r="H10" s="63"/>
      <c r="I10" s="63" t="str">
        <f>データ!N6</f>
        <v>該当数値なし</v>
      </c>
      <c r="J10" s="63"/>
      <c r="K10" s="63"/>
      <c r="L10" s="63"/>
      <c r="M10" s="63"/>
      <c r="N10" s="63"/>
      <c r="O10" s="63"/>
      <c r="P10" s="63">
        <f>データ!O6</f>
        <v>24.48</v>
      </c>
      <c r="Q10" s="63"/>
      <c r="R10" s="63"/>
      <c r="S10" s="63"/>
      <c r="T10" s="63"/>
      <c r="U10" s="63"/>
      <c r="V10" s="63"/>
      <c r="W10" s="63">
        <f>データ!P6</f>
        <v>88.07</v>
      </c>
      <c r="X10" s="63"/>
      <c r="Y10" s="63"/>
      <c r="Z10" s="63"/>
      <c r="AA10" s="63"/>
      <c r="AB10" s="63"/>
      <c r="AC10" s="63"/>
      <c r="AD10" s="64">
        <f>データ!Q6</f>
        <v>1620</v>
      </c>
      <c r="AE10" s="64"/>
      <c r="AF10" s="64"/>
      <c r="AG10" s="64"/>
      <c r="AH10" s="64"/>
      <c r="AI10" s="64"/>
      <c r="AJ10" s="64"/>
      <c r="AK10" s="2"/>
      <c r="AL10" s="64">
        <f>データ!U6</f>
        <v>2673</v>
      </c>
      <c r="AM10" s="64"/>
      <c r="AN10" s="64"/>
      <c r="AO10" s="64"/>
      <c r="AP10" s="64"/>
      <c r="AQ10" s="64"/>
      <c r="AR10" s="64"/>
      <c r="AS10" s="64"/>
      <c r="AT10" s="63">
        <f>データ!V6</f>
        <v>1.37</v>
      </c>
      <c r="AU10" s="63"/>
      <c r="AV10" s="63"/>
      <c r="AW10" s="63"/>
      <c r="AX10" s="63"/>
      <c r="AY10" s="63"/>
      <c r="AZ10" s="63"/>
      <c r="BA10" s="63"/>
      <c r="BB10" s="63">
        <f>データ!W6</f>
        <v>1951.09</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x14ac:dyDescent="0.15">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1" t="s">
        <v>108</v>
      </c>
      <c r="BM16" s="82"/>
      <c r="BN16" s="82"/>
      <c r="BO16" s="82"/>
      <c r="BP16" s="82"/>
      <c r="BQ16" s="82"/>
      <c r="BR16" s="82"/>
      <c r="BS16" s="82"/>
      <c r="BT16" s="82"/>
      <c r="BU16" s="82"/>
      <c r="BV16" s="82"/>
      <c r="BW16" s="82"/>
      <c r="BX16" s="82"/>
      <c r="BY16" s="82"/>
      <c r="BZ16" s="8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1"/>
      <c r="BM17" s="82"/>
      <c r="BN17" s="82"/>
      <c r="BO17" s="82"/>
      <c r="BP17" s="82"/>
      <c r="BQ17" s="82"/>
      <c r="BR17" s="82"/>
      <c r="BS17" s="82"/>
      <c r="BT17" s="82"/>
      <c r="BU17" s="82"/>
      <c r="BV17" s="82"/>
      <c r="BW17" s="82"/>
      <c r="BX17" s="82"/>
      <c r="BY17" s="82"/>
      <c r="BZ17" s="8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1"/>
      <c r="BM18" s="82"/>
      <c r="BN18" s="82"/>
      <c r="BO18" s="82"/>
      <c r="BP18" s="82"/>
      <c r="BQ18" s="82"/>
      <c r="BR18" s="82"/>
      <c r="BS18" s="82"/>
      <c r="BT18" s="82"/>
      <c r="BU18" s="82"/>
      <c r="BV18" s="82"/>
      <c r="BW18" s="82"/>
      <c r="BX18" s="82"/>
      <c r="BY18" s="82"/>
      <c r="BZ18" s="8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1"/>
      <c r="BM19" s="82"/>
      <c r="BN19" s="82"/>
      <c r="BO19" s="82"/>
      <c r="BP19" s="82"/>
      <c r="BQ19" s="82"/>
      <c r="BR19" s="82"/>
      <c r="BS19" s="82"/>
      <c r="BT19" s="82"/>
      <c r="BU19" s="82"/>
      <c r="BV19" s="82"/>
      <c r="BW19" s="82"/>
      <c r="BX19" s="82"/>
      <c r="BY19" s="82"/>
      <c r="BZ19" s="8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1"/>
      <c r="BM20" s="82"/>
      <c r="BN20" s="82"/>
      <c r="BO20" s="82"/>
      <c r="BP20" s="82"/>
      <c r="BQ20" s="82"/>
      <c r="BR20" s="82"/>
      <c r="BS20" s="82"/>
      <c r="BT20" s="82"/>
      <c r="BU20" s="82"/>
      <c r="BV20" s="82"/>
      <c r="BW20" s="82"/>
      <c r="BX20" s="82"/>
      <c r="BY20" s="82"/>
      <c r="BZ20" s="8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1"/>
      <c r="BM21" s="82"/>
      <c r="BN21" s="82"/>
      <c r="BO21" s="82"/>
      <c r="BP21" s="82"/>
      <c r="BQ21" s="82"/>
      <c r="BR21" s="82"/>
      <c r="BS21" s="82"/>
      <c r="BT21" s="82"/>
      <c r="BU21" s="82"/>
      <c r="BV21" s="82"/>
      <c r="BW21" s="82"/>
      <c r="BX21" s="82"/>
      <c r="BY21" s="82"/>
      <c r="BZ21" s="8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1"/>
      <c r="BM22" s="82"/>
      <c r="BN22" s="82"/>
      <c r="BO22" s="82"/>
      <c r="BP22" s="82"/>
      <c r="BQ22" s="82"/>
      <c r="BR22" s="82"/>
      <c r="BS22" s="82"/>
      <c r="BT22" s="82"/>
      <c r="BU22" s="82"/>
      <c r="BV22" s="82"/>
      <c r="BW22" s="82"/>
      <c r="BX22" s="82"/>
      <c r="BY22" s="82"/>
      <c r="BZ22" s="8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1"/>
      <c r="BM23" s="82"/>
      <c r="BN23" s="82"/>
      <c r="BO23" s="82"/>
      <c r="BP23" s="82"/>
      <c r="BQ23" s="82"/>
      <c r="BR23" s="82"/>
      <c r="BS23" s="82"/>
      <c r="BT23" s="82"/>
      <c r="BU23" s="82"/>
      <c r="BV23" s="82"/>
      <c r="BW23" s="82"/>
      <c r="BX23" s="82"/>
      <c r="BY23" s="82"/>
      <c r="BZ23" s="8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1"/>
      <c r="BM24" s="82"/>
      <c r="BN24" s="82"/>
      <c r="BO24" s="82"/>
      <c r="BP24" s="82"/>
      <c r="BQ24" s="82"/>
      <c r="BR24" s="82"/>
      <c r="BS24" s="82"/>
      <c r="BT24" s="82"/>
      <c r="BU24" s="82"/>
      <c r="BV24" s="82"/>
      <c r="BW24" s="82"/>
      <c r="BX24" s="82"/>
      <c r="BY24" s="82"/>
      <c r="BZ24" s="8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1"/>
      <c r="BM25" s="82"/>
      <c r="BN25" s="82"/>
      <c r="BO25" s="82"/>
      <c r="BP25" s="82"/>
      <c r="BQ25" s="82"/>
      <c r="BR25" s="82"/>
      <c r="BS25" s="82"/>
      <c r="BT25" s="82"/>
      <c r="BU25" s="82"/>
      <c r="BV25" s="82"/>
      <c r="BW25" s="82"/>
      <c r="BX25" s="82"/>
      <c r="BY25" s="82"/>
      <c r="BZ25" s="8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1"/>
      <c r="BM26" s="82"/>
      <c r="BN26" s="82"/>
      <c r="BO26" s="82"/>
      <c r="BP26" s="82"/>
      <c r="BQ26" s="82"/>
      <c r="BR26" s="82"/>
      <c r="BS26" s="82"/>
      <c r="BT26" s="82"/>
      <c r="BU26" s="82"/>
      <c r="BV26" s="82"/>
      <c r="BW26" s="82"/>
      <c r="BX26" s="82"/>
      <c r="BY26" s="82"/>
      <c r="BZ26" s="8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1"/>
      <c r="BM27" s="82"/>
      <c r="BN27" s="82"/>
      <c r="BO27" s="82"/>
      <c r="BP27" s="82"/>
      <c r="BQ27" s="82"/>
      <c r="BR27" s="82"/>
      <c r="BS27" s="82"/>
      <c r="BT27" s="82"/>
      <c r="BU27" s="82"/>
      <c r="BV27" s="82"/>
      <c r="BW27" s="82"/>
      <c r="BX27" s="82"/>
      <c r="BY27" s="82"/>
      <c r="BZ27" s="8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1"/>
      <c r="BM28" s="82"/>
      <c r="BN28" s="82"/>
      <c r="BO28" s="82"/>
      <c r="BP28" s="82"/>
      <c r="BQ28" s="82"/>
      <c r="BR28" s="82"/>
      <c r="BS28" s="82"/>
      <c r="BT28" s="82"/>
      <c r="BU28" s="82"/>
      <c r="BV28" s="82"/>
      <c r="BW28" s="82"/>
      <c r="BX28" s="82"/>
      <c r="BY28" s="82"/>
      <c r="BZ28" s="8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1"/>
      <c r="BM29" s="82"/>
      <c r="BN29" s="82"/>
      <c r="BO29" s="82"/>
      <c r="BP29" s="82"/>
      <c r="BQ29" s="82"/>
      <c r="BR29" s="82"/>
      <c r="BS29" s="82"/>
      <c r="BT29" s="82"/>
      <c r="BU29" s="82"/>
      <c r="BV29" s="82"/>
      <c r="BW29" s="82"/>
      <c r="BX29" s="82"/>
      <c r="BY29" s="82"/>
      <c r="BZ29" s="8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1"/>
      <c r="BM30" s="82"/>
      <c r="BN30" s="82"/>
      <c r="BO30" s="82"/>
      <c r="BP30" s="82"/>
      <c r="BQ30" s="82"/>
      <c r="BR30" s="82"/>
      <c r="BS30" s="82"/>
      <c r="BT30" s="82"/>
      <c r="BU30" s="82"/>
      <c r="BV30" s="82"/>
      <c r="BW30" s="82"/>
      <c r="BX30" s="82"/>
      <c r="BY30" s="82"/>
      <c r="BZ30" s="8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1"/>
      <c r="BM31" s="82"/>
      <c r="BN31" s="82"/>
      <c r="BO31" s="82"/>
      <c r="BP31" s="82"/>
      <c r="BQ31" s="82"/>
      <c r="BR31" s="82"/>
      <c r="BS31" s="82"/>
      <c r="BT31" s="82"/>
      <c r="BU31" s="82"/>
      <c r="BV31" s="82"/>
      <c r="BW31" s="82"/>
      <c r="BX31" s="82"/>
      <c r="BY31" s="82"/>
      <c r="BZ31" s="8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1"/>
      <c r="BM32" s="82"/>
      <c r="BN32" s="82"/>
      <c r="BO32" s="82"/>
      <c r="BP32" s="82"/>
      <c r="BQ32" s="82"/>
      <c r="BR32" s="82"/>
      <c r="BS32" s="82"/>
      <c r="BT32" s="82"/>
      <c r="BU32" s="82"/>
      <c r="BV32" s="82"/>
      <c r="BW32" s="82"/>
      <c r="BX32" s="82"/>
      <c r="BY32" s="82"/>
      <c r="BZ32" s="8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1"/>
      <c r="BM33" s="82"/>
      <c r="BN33" s="82"/>
      <c r="BO33" s="82"/>
      <c r="BP33" s="82"/>
      <c r="BQ33" s="82"/>
      <c r="BR33" s="82"/>
      <c r="BS33" s="82"/>
      <c r="BT33" s="82"/>
      <c r="BU33" s="82"/>
      <c r="BV33" s="82"/>
      <c r="BW33" s="82"/>
      <c r="BX33" s="82"/>
      <c r="BY33" s="82"/>
      <c r="BZ33" s="83"/>
    </row>
    <row r="34" spans="1:78" ht="13.5" customHeight="1" x14ac:dyDescent="0.15">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81"/>
      <c r="BM34" s="82"/>
      <c r="BN34" s="82"/>
      <c r="BO34" s="82"/>
      <c r="BP34" s="82"/>
      <c r="BQ34" s="82"/>
      <c r="BR34" s="82"/>
      <c r="BS34" s="82"/>
      <c r="BT34" s="82"/>
      <c r="BU34" s="82"/>
      <c r="BV34" s="82"/>
      <c r="BW34" s="82"/>
      <c r="BX34" s="82"/>
      <c r="BY34" s="82"/>
      <c r="BZ34" s="83"/>
    </row>
    <row r="35" spans="1:78" ht="13.5" customHeight="1" x14ac:dyDescent="0.15">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81"/>
      <c r="BM35" s="82"/>
      <c r="BN35" s="82"/>
      <c r="BO35" s="82"/>
      <c r="BP35" s="82"/>
      <c r="BQ35" s="82"/>
      <c r="BR35" s="82"/>
      <c r="BS35" s="82"/>
      <c r="BT35" s="82"/>
      <c r="BU35" s="82"/>
      <c r="BV35" s="82"/>
      <c r="BW35" s="82"/>
      <c r="BX35" s="82"/>
      <c r="BY35" s="82"/>
      <c r="BZ35" s="8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1"/>
      <c r="BM36" s="82"/>
      <c r="BN36" s="82"/>
      <c r="BO36" s="82"/>
      <c r="BP36" s="82"/>
      <c r="BQ36" s="82"/>
      <c r="BR36" s="82"/>
      <c r="BS36" s="82"/>
      <c r="BT36" s="82"/>
      <c r="BU36" s="82"/>
      <c r="BV36" s="82"/>
      <c r="BW36" s="82"/>
      <c r="BX36" s="82"/>
      <c r="BY36" s="82"/>
      <c r="BZ36" s="8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1"/>
      <c r="BM37" s="82"/>
      <c r="BN37" s="82"/>
      <c r="BO37" s="82"/>
      <c r="BP37" s="82"/>
      <c r="BQ37" s="82"/>
      <c r="BR37" s="82"/>
      <c r="BS37" s="82"/>
      <c r="BT37" s="82"/>
      <c r="BU37" s="82"/>
      <c r="BV37" s="82"/>
      <c r="BW37" s="82"/>
      <c r="BX37" s="82"/>
      <c r="BY37" s="82"/>
      <c r="BZ37" s="8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1"/>
      <c r="BM38" s="82"/>
      <c r="BN38" s="82"/>
      <c r="BO38" s="82"/>
      <c r="BP38" s="82"/>
      <c r="BQ38" s="82"/>
      <c r="BR38" s="82"/>
      <c r="BS38" s="82"/>
      <c r="BT38" s="82"/>
      <c r="BU38" s="82"/>
      <c r="BV38" s="82"/>
      <c r="BW38" s="82"/>
      <c r="BX38" s="82"/>
      <c r="BY38" s="82"/>
      <c r="BZ38" s="8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1"/>
      <c r="BM39" s="82"/>
      <c r="BN39" s="82"/>
      <c r="BO39" s="82"/>
      <c r="BP39" s="82"/>
      <c r="BQ39" s="82"/>
      <c r="BR39" s="82"/>
      <c r="BS39" s="82"/>
      <c r="BT39" s="82"/>
      <c r="BU39" s="82"/>
      <c r="BV39" s="82"/>
      <c r="BW39" s="82"/>
      <c r="BX39" s="82"/>
      <c r="BY39" s="82"/>
      <c r="BZ39" s="8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1"/>
      <c r="BM40" s="82"/>
      <c r="BN40" s="82"/>
      <c r="BO40" s="82"/>
      <c r="BP40" s="82"/>
      <c r="BQ40" s="82"/>
      <c r="BR40" s="82"/>
      <c r="BS40" s="82"/>
      <c r="BT40" s="82"/>
      <c r="BU40" s="82"/>
      <c r="BV40" s="82"/>
      <c r="BW40" s="82"/>
      <c r="BX40" s="82"/>
      <c r="BY40" s="82"/>
      <c r="BZ40" s="8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1"/>
      <c r="BM41" s="82"/>
      <c r="BN41" s="82"/>
      <c r="BO41" s="82"/>
      <c r="BP41" s="82"/>
      <c r="BQ41" s="82"/>
      <c r="BR41" s="82"/>
      <c r="BS41" s="82"/>
      <c r="BT41" s="82"/>
      <c r="BU41" s="82"/>
      <c r="BV41" s="82"/>
      <c r="BW41" s="82"/>
      <c r="BX41" s="82"/>
      <c r="BY41" s="82"/>
      <c r="BZ41" s="8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1"/>
      <c r="BM42" s="82"/>
      <c r="BN42" s="82"/>
      <c r="BO42" s="82"/>
      <c r="BP42" s="82"/>
      <c r="BQ42" s="82"/>
      <c r="BR42" s="82"/>
      <c r="BS42" s="82"/>
      <c r="BT42" s="82"/>
      <c r="BU42" s="82"/>
      <c r="BV42" s="82"/>
      <c r="BW42" s="82"/>
      <c r="BX42" s="82"/>
      <c r="BY42" s="82"/>
      <c r="BZ42" s="8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1"/>
      <c r="BM43" s="82"/>
      <c r="BN43" s="82"/>
      <c r="BO43" s="82"/>
      <c r="BP43" s="82"/>
      <c r="BQ43" s="82"/>
      <c r="BR43" s="82"/>
      <c r="BS43" s="82"/>
      <c r="BT43" s="82"/>
      <c r="BU43" s="82"/>
      <c r="BV43" s="82"/>
      <c r="BW43" s="82"/>
      <c r="BX43" s="82"/>
      <c r="BY43" s="82"/>
      <c r="BZ43" s="8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1" t="s">
        <v>109</v>
      </c>
      <c r="BM47" s="82"/>
      <c r="BN47" s="82"/>
      <c r="BO47" s="82"/>
      <c r="BP47" s="82"/>
      <c r="BQ47" s="82"/>
      <c r="BR47" s="82"/>
      <c r="BS47" s="82"/>
      <c r="BT47" s="82"/>
      <c r="BU47" s="82"/>
      <c r="BV47" s="82"/>
      <c r="BW47" s="82"/>
      <c r="BX47" s="82"/>
      <c r="BY47" s="82"/>
      <c r="BZ47" s="8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1"/>
      <c r="BM48" s="82"/>
      <c r="BN48" s="82"/>
      <c r="BO48" s="82"/>
      <c r="BP48" s="82"/>
      <c r="BQ48" s="82"/>
      <c r="BR48" s="82"/>
      <c r="BS48" s="82"/>
      <c r="BT48" s="82"/>
      <c r="BU48" s="82"/>
      <c r="BV48" s="82"/>
      <c r="BW48" s="82"/>
      <c r="BX48" s="82"/>
      <c r="BY48" s="82"/>
      <c r="BZ48" s="8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1"/>
      <c r="BM49" s="82"/>
      <c r="BN49" s="82"/>
      <c r="BO49" s="82"/>
      <c r="BP49" s="82"/>
      <c r="BQ49" s="82"/>
      <c r="BR49" s="82"/>
      <c r="BS49" s="82"/>
      <c r="BT49" s="82"/>
      <c r="BU49" s="82"/>
      <c r="BV49" s="82"/>
      <c r="BW49" s="82"/>
      <c r="BX49" s="82"/>
      <c r="BY49" s="82"/>
      <c r="BZ49" s="8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1"/>
      <c r="BM50" s="82"/>
      <c r="BN50" s="82"/>
      <c r="BO50" s="82"/>
      <c r="BP50" s="82"/>
      <c r="BQ50" s="82"/>
      <c r="BR50" s="82"/>
      <c r="BS50" s="82"/>
      <c r="BT50" s="82"/>
      <c r="BU50" s="82"/>
      <c r="BV50" s="82"/>
      <c r="BW50" s="82"/>
      <c r="BX50" s="82"/>
      <c r="BY50" s="82"/>
      <c r="BZ50" s="8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1"/>
      <c r="BM51" s="82"/>
      <c r="BN51" s="82"/>
      <c r="BO51" s="82"/>
      <c r="BP51" s="82"/>
      <c r="BQ51" s="82"/>
      <c r="BR51" s="82"/>
      <c r="BS51" s="82"/>
      <c r="BT51" s="82"/>
      <c r="BU51" s="82"/>
      <c r="BV51" s="82"/>
      <c r="BW51" s="82"/>
      <c r="BX51" s="82"/>
      <c r="BY51" s="82"/>
      <c r="BZ51" s="8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1"/>
      <c r="BM52" s="82"/>
      <c r="BN52" s="82"/>
      <c r="BO52" s="82"/>
      <c r="BP52" s="82"/>
      <c r="BQ52" s="82"/>
      <c r="BR52" s="82"/>
      <c r="BS52" s="82"/>
      <c r="BT52" s="82"/>
      <c r="BU52" s="82"/>
      <c r="BV52" s="82"/>
      <c r="BW52" s="82"/>
      <c r="BX52" s="82"/>
      <c r="BY52" s="82"/>
      <c r="BZ52" s="8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1"/>
      <c r="BM53" s="82"/>
      <c r="BN53" s="82"/>
      <c r="BO53" s="82"/>
      <c r="BP53" s="82"/>
      <c r="BQ53" s="82"/>
      <c r="BR53" s="82"/>
      <c r="BS53" s="82"/>
      <c r="BT53" s="82"/>
      <c r="BU53" s="82"/>
      <c r="BV53" s="82"/>
      <c r="BW53" s="82"/>
      <c r="BX53" s="82"/>
      <c r="BY53" s="82"/>
      <c r="BZ53" s="8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1"/>
      <c r="BM54" s="82"/>
      <c r="BN54" s="82"/>
      <c r="BO54" s="82"/>
      <c r="BP54" s="82"/>
      <c r="BQ54" s="82"/>
      <c r="BR54" s="82"/>
      <c r="BS54" s="82"/>
      <c r="BT54" s="82"/>
      <c r="BU54" s="82"/>
      <c r="BV54" s="82"/>
      <c r="BW54" s="82"/>
      <c r="BX54" s="82"/>
      <c r="BY54" s="82"/>
      <c r="BZ54" s="8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1"/>
      <c r="BM55" s="82"/>
      <c r="BN55" s="82"/>
      <c r="BO55" s="82"/>
      <c r="BP55" s="82"/>
      <c r="BQ55" s="82"/>
      <c r="BR55" s="82"/>
      <c r="BS55" s="82"/>
      <c r="BT55" s="82"/>
      <c r="BU55" s="82"/>
      <c r="BV55" s="82"/>
      <c r="BW55" s="82"/>
      <c r="BX55" s="82"/>
      <c r="BY55" s="82"/>
      <c r="BZ55" s="83"/>
    </row>
    <row r="56" spans="1:78" ht="13.5" customHeight="1" x14ac:dyDescent="0.15">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81"/>
      <c r="BM56" s="82"/>
      <c r="BN56" s="82"/>
      <c r="BO56" s="82"/>
      <c r="BP56" s="82"/>
      <c r="BQ56" s="82"/>
      <c r="BR56" s="82"/>
      <c r="BS56" s="82"/>
      <c r="BT56" s="82"/>
      <c r="BU56" s="82"/>
      <c r="BV56" s="82"/>
      <c r="BW56" s="82"/>
      <c r="BX56" s="82"/>
      <c r="BY56" s="82"/>
      <c r="BZ56" s="83"/>
    </row>
    <row r="57" spans="1:78" ht="13.5" customHeight="1" x14ac:dyDescent="0.15">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81"/>
      <c r="BM57" s="82"/>
      <c r="BN57" s="82"/>
      <c r="BO57" s="82"/>
      <c r="BP57" s="82"/>
      <c r="BQ57" s="82"/>
      <c r="BR57" s="82"/>
      <c r="BS57" s="82"/>
      <c r="BT57" s="82"/>
      <c r="BU57" s="82"/>
      <c r="BV57" s="82"/>
      <c r="BW57" s="82"/>
      <c r="BX57" s="82"/>
      <c r="BY57" s="82"/>
      <c r="BZ57" s="83"/>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1"/>
      <c r="BM58" s="82"/>
      <c r="BN58" s="82"/>
      <c r="BO58" s="82"/>
      <c r="BP58" s="82"/>
      <c r="BQ58" s="82"/>
      <c r="BR58" s="82"/>
      <c r="BS58" s="82"/>
      <c r="BT58" s="82"/>
      <c r="BU58" s="82"/>
      <c r="BV58" s="82"/>
      <c r="BW58" s="82"/>
      <c r="BX58" s="82"/>
      <c r="BY58" s="82"/>
      <c r="BZ58" s="83"/>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1"/>
      <c r="BM59" s="82"/>
      <c r="BN59" s="82"/>
      <c r="BO59" s="82"/>
      <c r="BP59" s="82"/>
      <c r="BQ59" s="82"/>
      <c r="BR59" s="82"/>
      <c r="BS59" s="82"/>
      <c r="BT59" s="82"/>
      <c r="BU59" s="82"/>
      <c r="BV59" s="82"/>
      <c r="BW59" s="82"/>
      <c r="BX59" s="82"/>
      <c r="BY59" s="82"/>
      <c r="BZ59" s="83"/>
    </row>
    <row r="60" spans="1:78" ht="13.5" customHeight="1" x14ac:dyDescent="0.15">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81"/>
      <c r="BM60" s="82"/>
      <c r="BN60" s="82"/>
      <c r="BO60" s="82"/>
      <c r="BP60" s="82"/>
      <c r="BQ60" s="82"/>
      <c r="BR60" s="82"/>
      <c r="BS60" s="82"/>
      <c r="BT60" s="82"/>
      <c r="BU60" s="82"/>
      <c r="BV60" s="82"/>
      <c r="BW60" s="82"/>
      <c r="BX60" s="82"/>
      <c r="BY60" s="82"/>
      <c r="BZ60" s="83"/>
    </row>
    <row r="61" spans="1:78" ht="13.5" customHeight="1" x14ac:dyDescent="0.15">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81"/>
      <c r="BM61" s="82"/>
      <c r="BN61" s="82"/>
      <c r="BO61" s="82"/>
      <c r="BP61" s="82"/>
      <c r="BQ61" s="82"/>
      <c r="BR61" s="82"/>
      <c r="BS61" s="82"/>
      <c r="BT61" s="82"/>
      <c r="BU61" s="82"/>
      <c r="BV61" s="82"/>
      <c r="BW61" s="82"/>
      <c r="BX61" s="82"/>
      <c r="BY61" s="82"/>
      <c r="BZ61" s="8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1"/>
      <c r="BM62" s="82"/>
      <c r="BN62" s="82"/>
      <c r="BO62" s="82"/>
      <c r="BP62" s="82"/>
      <c r="BQ62" s="82"/>
      <c r="BR62" s="82"/>
      <c r="BS62" s="82"/>
      <c r="BT62" s="82"/>
      <c r="BU62" s="82"/>
      <c r="BV62" s="82"/>
      <c r="BW62" s="82"/>
      <c r="BX62" s="82"/>
      <c r="BY62" s="82"/>
      <c r="BZ62" s="8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x14ac:dyDescent="0.15">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x14ac:dyDescent="0.15">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x14ac:dyDescent="0.15">
      <c r="C83" s="2" t="s">
        <v>40</v>
      </c>
    </row>
    <row r="84" spans="1:78" x14ac:dyDescent="0.15">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473111</v>
      </c>
      <c r="D6" s="31">
        <f t="shared" si="3"/>
        <v>47</v>
      </c>
      <c r="E6" s="31">
        <f t="shared" si="3"/>
        <v>17</v>
      </c>
      <c r="F6" s="31">
        <f t="shared" si="3"/>
        <v>5</v>
      </c>
      <c r="G6" s="31">
        <f t="shared" si="3"/>
        <v>0</v>
      </c>
      <c r="H6" s="31" t="str">
        <f t="shared" si="3"/>
        <v>沖縄県　恩納村</v>
      </c>
      <c r="I6" s="31" t="str">
        <f t="shared" si="3"/>
        <v>法非適用</v>
      </c>
      <c r="J6" s="31" t="str">
        <f t="shared" si="3"/>
        <v>下水道事業</v>
      </c>
      <c r="K6" s="31" t="str">
        <f t="shared" si="3"/>
        <v>農業集落排水</v>
      </c>
      <c r="L6" s="31" t="str">
        <f t="shared" si="3"/>
        <v>F3</v>
      </c>
      <c r="M6" s="32" t="str">
        <f t="shared" si="3"/>
        <v>-</v>
      </c>
      <c r="N6" s="32" t="str">
        <f t="shared" si="3"/>
        <v>該当数値なし</v>
      </c>
      <c r="O6" s="32">
        <f t="shared" si="3"/>
        <v>24.48</v>
      </c>
      <c r="P6" s="32">
        <f t="shared" si="3"/>
        <v>88.07</v>
      </c>
      <c r="Q6" s="32">
        <f t="shared" si="3"/>
        <v>1620</v>
      </c>
      <c r="R6" s="32">
        <f t="shared" si="3"/>
        <v>10906</v>
      </c>
      <c r="S6" s="32">
        <f t="shared" si="3"/>
        <v>50.82</v>
      </c>
      <c r="T6" s="32">
        <f t="shared" si="3"/>
        <v>214.6</v>
      </c>
      <c r="U6" s="32">
        <f t="shared" si="3"/>
        <v>2673</v>
      </c>
      <c r="V6" s="32">
        <f t="shared" si="3"/>
        <v>1.37</v>
      </c>
      <c r="W6" s="32">
        <f t="shared" si="3"/>
        <v>1951.09</v>
      </c>
      <c r="X6" s="33">
        <f>IF(X7="",NA(),X7)</f>
        <v>83.41</v>
      </c>
      <c r="Y6" s="33">
        <f t="shared" ref="Y6:AG6" si="4">IF(Y7="",NA(),Y7)</f>
        <v>80.2</v>
      </c>
      <c r="Z6" s="33">
        <f t="shared" si="4"/>
        <v>80.69</v>
      </c>
      <c r="AA6" s="33">
        <f t="shared" si="4"/>
        <v>72.05</v>
      </c>
      <c r="AB6" s="33">
        <f t="shared" si="4"/>
        <v>92.14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3442.94</v>
      </c>
      <c r="BF6" s="33">
        <f t="shared" ref="BF6:BN6" si="7">IF(BF7="",NA(),BF7)</f>
        <v>1783.24</v>
      </c>
      <c r="BG6" s="33">
        <f t="shared" si="7"/>
        <v>1480.86</v>
      </c>
      <c r="BH6" s="33">
        <f t="shared" si="7"/>
        <v>1600.12</v>
      </c>
      <c r="BI6" s="32">
        <f t="shared" si="7"/>
        <v>0</v>
      </c>
      <c r="BJ6" s="33">
        <f t="shared" si="7"/>
        <v>1224.75</v>
      </c>
      <c r="BK6" s="33">
        <f t="shared" si="7"/>
        <v>1144.05</v>
      </c>
      <c r="BL6" s="33">
        <f t="shared" si="7"/>
        <v>1117.1099999999999</v>
      </c>
      <c r="BM6" s="33">
        <f t="shared" si="7"/>
        <v>1161.05</v>
      </c>
      <c r="BN6" s="33">
        <f t="shared" si="7"/>
        <v>979.89</v>
      </c>
      <c r="BO6" s="32" t="str">
        <f>IF(BO7="","",IF(BO7="-","【-】","【"&amp;SUBSTITUTE(TEXT(BO7,"#,##0.00"),"-","△")&amp;"】"))</f>
        <v>【1,015.77】</v>
      </c>
      <c r="BP6" s="33">
        <f>IF(BP7="",NA(),BP7)</f>
        <v>19.920000000000002</v>
      </c>
      <c r="BQ6" s="33">
        <f t="shared" ref="BQ6:BY6" si="8">IF(BQ7="",NA(),BQ7)</f>
        <v>35.18</v>
      </c>
      <c r="BR6" s="33">
        <f t="shared" si="8"/>
        <v>28.27</v>
      </c>
      <c r="BS6" s="33">
        <f t="shared" si="8"/>
        <v>46.63</v>
      </c>
      <c r="BT6" s="33">
        <f t="shared" si="8"/>
        <v>43.65</v>
      </c>
      <c r="BU6" s="33">
        <f t="shared" si="8"/>
        <v>42.13</v>
      </c>
      <c r="BV6" s="33">
        <f t="shared" si="8"/>
        <v>42.48</v>
      </c>
      <c r="BW6" s="33">
        <f t="shared" si="8"/>
        <v>41.04</v>
      </c>
      <c r="BX6" s="33">
        <f t="shared" si="8"/>
        <v>41.08</v>
      </c>
      <c r="BY6" s="33">
        <f t="shared" si="8"/>
        <v>41.34</v>
      </c>
      <c r="BZ6" s="32" t="str">
        <f>IF(BZ7="","",IF(BZ7="-","【-】","【"&amp;SUBSTITUTE(TEXT(BZ7,"#,##0.00"),"-","△")&amp;"】"))</f>
        <v>【52.78】</v>
      </c>
      <c r="CA6" s="33">
        <f>IF(CA7="",NA(),CA7)</f>
        <v>286.26</v>
      </c>
      <c r="CB6" s="33">
        <f t="shared" ref="CB6:CJ6" si="9">IF(CB7="",NA(),CB7)</f>
        <v>189.27</v>
      </c>
      <c r="CC6" s="33">
        <f t="shared" si="9"/>
        <v>252.26</v>
      </c>
      <c r="CD6" s="33">
        <f t="shared" si="9"/>
        <v>158.06</v>
      </c>
      <c r="CE6" s="33">
        <f t="shared" si="9"/>
        <v>171.8</v>
      </c>
      <c r="CF6" s="33">
        <f t="shared" si="9"/>
        <v>348.41</v>
      </c>
      <c r="CG6" s="33">
        <f t="shared" si="9"/>
        <v>343.8</v>
      </c>
      <c r="CH6" s="33">
        <f t="shared" si="9"/>
        <v>357.08</v>
      </c>
      <c r="CI6" s="33">
        <f t="shared" si="9"/>
        <v>378.08</v>
      </c>
      <c r="CJ6" s="33">
        <f t="shared" si="9"/>
        <v>357.49</v>
      </c>
      <c r="CK6" s="32" t="str">
        <f>IF(CK7="","",IF(CK7="-","【-】","【"&amp;SUBSTITUTE(TEXT(CK7,"#,##0.00"),"-","△")&amp;"】"))</f>
        <v>【289.81】</v>
      </c>
      <c r="CL6" s="33">
        <f>IF(CL7="",NA(),CL7)</f>
        <v>27.96</v>
      </c>
      <c r="CM6" s="33">
        <f t="shared" ref="CM6:CU6" si="10">IF(CM7="",NA(),CM7)</f>
        <v>48.78</v>
      </c>
      <c r="CN6" s="33">
        <f t="shared" si="10"/>
        <v>56.4</v>
      </c>
      <c r="CO6" s="33">
        <f t="shared" si="10"/>
        <v>61.68</v>
      </c>
      <c r="CP6" s="33">
        <f t="shared" si="10"/>
        <v>63.54</v>
      </c>
      <c r="CQ6" s="33">
        <f t="shared" si="10"/>
        <v>46.85</v>
      </c>
      <c r="CR6" s="33">
        <f t="shared" si="10"/>
        <v>46.06</v>
      </c>
      <c r="CS6" s="33">
        <f t="shared" si="10"/>
        <v>45.95</v>
      </c>
      <c r="CT6" s="33">
        <f t="shared" si="10"/>
        <v>44.69</v>
      </c>
      <c r="CU6" s="33">
        <f t="shared" si="10"/>
        <v>44.69</v>
      </c>
      <c r="CV6" s="32" t="str">
        <f>IF(CV7="","",IF(CV7="-","【-】","【"&amp;SUBSTITUTE(TEXT(CV7,"#,##0.00"),"-","△")&amp;"】"))</f>
        <v>【52.74】</v>
      </c>
      <c r="CW6" s="33">
        <f>IF(CW7="",NA(),CW7)</f>
        <v>43.74</v>
      </c>
      <c r="CX6" s="33">
        <f t="shared" ref="CX6:DF6" si="11">IF(CX7="",NA(),CX7)</f>
        <v>60.55</v>
      </c>
      <c r="CY6" s="33">
        <f t="shared" si="11"/>
        <v>70.239999999999995</v>
      </c>
      <c r="CZ6" s="33">
        <f t="shared" si="11"/>
        <v>75.72</v>
      </c>
      <c r="DA6" s="33">
        <f t="shared" si="11"/>
        <v>77.069999999999993</v>
      </c>
      <c r="DB6" s="33">
        <f t="shared" si="11"/>
        <v>73.78</v>
      </c>
      <c r="DC6" s="33">
        <f t="shared" si="11"/>
        <v>72.989999999999995</v>
      </c>
      <c r="DD6" s="33">
        <f t="shared" si="11"/>
        <v>71.97</v>
      </c>
      <c r="DE6" s="33">
        <f t="shared" si="11"/>
        <v>70.59</v>
      </c>
      <c r="DF6" s="33">
        <f t="shared" si="11"/>
        <v>69.67</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0.04</v>
      </c>
      <c r="EL6" s="33">
        <f t="shared" si="14"/>
        <v>7.0000000000000007E-2</v>
      </c>
      <c r="EM6" s="33">
        <f t="shared" si="14"/>
        <v>0.02</v>
      </c>
      <c r="EN6" s="32" t="str">
        <f>IF(EN7="","",IF(EN7="-","【-】","【"&amp;SUBSTITUTE(TEXT(EN7,"#,##0.00"),"-","△")&amp;"】"))</f>
        <v>【0.03】</v>
      </c>
    </row>
    <row r="7" spans="1:144" s="34" customFormat="1" x14ac:dyDescent="0.15">
      <c r="A7" s="26"/>
      <c r="B7" s="35">
        <v>2015</v>
      </c>
      <c r="C7" s="35">
        <v>473111</v>
      </c>
      <c r="D7" s="35">
        <v>47</v>
      </c>
      <c r="E7" s="35">
        <v>17</v>
      </c>
      <c r="F7" s="35">
        <v>5</v>
      </c>
      <c r="G7" s="35">
        <v>0</v>
      </c>
      <c r="H7" s="35" t="s">
        <v>96</v>
      </c>
      <c r="I7" s="35" t="s">
        <v>97</v>
      </c>
      <c r="J7" s="35" t="s">
        <v>98</v>
      </c>
      <c r="K7" s="35" t="s">
        <v>99</v>
      </c>
      <c r="L7" s="35" t="s">
        <v>100</v>
      </c>
      <c r="M7" s="36" t="s">
        <v>101</v>
      </c>
      <c r="N7" s="36" t="s">
        <v>102</v>
      </c>
      <c r="O7" s="36">
        <v>24.48</v>
      </c>
      <c r="P7" s="36">
        <v>88.07</v>
      </c>
      <c r="Q7" s="36">
        <v>1620</v>
      </c>
      <c r="R7" s="36">
        <v>10906</v>
      </c>
      <c r="S7" s="36">
        <v>50.82</v>
      </c>
      <c r="T7" s="36">
        <v>214.6</v>
      </c>
      <c r="U7" s="36">
        <v>2673</v>
      </c>
      <c r="V7" s="36">
        <v>1.37</v>
      </c>
      <c r="W7" s="36">
        <v>1951.09</v>
      </c>
      <c r="X7" s="36">
        <v>83.41</v>
      </c>
      <c r="Y7" s="36">
        <v>80.2</v>
      </c>
      <c r="Z7" s="36">
        <v>80.69</v>
      </c>
      <c r="AA7" s="36">
        <v>72.05</v>
      </c>
      <c r="AB7" s="36">
        <v>92.14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3442.94</v>
      </c>
      <c r="BF7" s="36">
        <v>1783.24</v>
      </c>
      <c r="BG7" s="36">
        <v>1480.86</v>
      </c>
      <c r="BH7" s="36">
        <v>1600.12</v>
      </c>
      <c r="BI7" s="36">
        <v>0</v>
      </c>
      <c r="BJ7" s="36">
        <v>1224.75</v>
      </c>
      <c r="BK7" s="36">
        <v>1144.05</v>
      </c>
      <c r="BL7" s="36">
        <v>1117.1099999999999</v>
      </c>
      <c r="BM7" s="36">
        <v>1161.05</v>
      </c>
      <c r="BN7" s="36">
        <v>979.89</v>
      </c>
      <c r="BO7" s="36">
        <v>1015.77</v>
      </c>
      <c r="BP7" s="36">
        <v>19.920000000000002</v>
      </c>
      <c r="BQ7" s="36">
        <v>35.18</v>
      </c>
      <c r="BR7" s="36">
        <v>28.27</v>
      </c>
      <c r="BS7" s="36">
        <v>46.63</v>
      </c>
      <c r="BT7" s="36">
        <v>43.65</v>
      </c>
      <c r="BU7" s="36">
        <v>42.13</v>
      </c>
      <c r="BV7" s="36">
        <v>42.48</v>
      </c>
      <c r="BW7" s="36">
        <v>41.04</v>
      </c>
      <c r="BX7" s="36">
        <v>41.08</v>
      </c>
      <c r="BY7" s="36">
        <v>41.34</v>
      </c>
      <c r="BZ7" s="36">
        <v>52.78</v>
      </c>
      <c r="CA7" s="36">
        <v>286.26</v>
      </c>
      <c r="CB7" s="36">
        <v>189.27</v>
      </c>
      <c r="CC7" s="36">
        <v>252.26</v>
      </c>
      <c r="CD7" s="36">
        <v>158.06</v>
      </c>
      <c r="CE7" s="36">
        <v>171.8</v>
      </c>
      <c r="CF7" s="36">
        <v>348.41</v>
      </c>
      <c r="CG7" s="36">
        <v>343.8</v>
      </c>
      <c r="CH7" s="36">
        <v>357.08</v>
      </c>
      <c r="CI7" s="36">
        <v>378.08</v>
      </c>
      <c r="CJ7" s="36">
        <v>357.49</v>
      </c>
      <c r="CK7" s="36">
        <v>289.81</v>
      </c>
      <c r="CL7" s="36">
        <v>27.96</v>
      </c>
      <c r="CM7" s="36">
        <v>48.78</v>
      </c>
      <c r="CN7" s="36">
        <v>56.4</v>
      </c>
      <c r="CO7" s="36">
        <v>61.68</v>
      </c>
      <c r="CP7" s="36">
        <v>63.54</v>
      </c>
      <c r="CQ7" s="36">
        <v>46.85</v>
      </c>
      <c r="CR7" s="36">
        <v>46.06</v>
      </c>
      <c r="CS7" s="36">
        <v>45.95</v>
      </c>
      <c r="CT7" s="36">
        <v>44.69</v>
      </c>
      <c r="CU7" s="36">
        <v>44.69</v>
      </c>
      <c r="CV7" s="36">
        <v>52.74</v>
      </c>
      <c r="CW7" s="36">
        <v>43.74</v>
      </c>
      <c r="CX7" s="36">
        <v>60.55</v>
      </c>
      <c r="CY7" s="36">
        <v>70.239999999999995</v>
      </c>
      <c r="CZ7" s="36">
        <v>75.72</v>
      </c>
      <c r="DA7" s="36">
        <v>77.069999999999993</v>
      </c>
      <c r="DB7" s="36">
        <v>73.78</v>
      </c>
      <c r="DC7" s="36">
        <v>72.989999999999995</v>
      </c>
      <c r="DD7" s="36">
        <v>71.97</v>
      </c>
      <c r="DE7" s="36">
        <v>70.59</v>
      </c>
      <c r="DF7" s="36">
        <v>69.67</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0.04</v>
      </c>
      <c r="EL7" s="36">
        <v>7.0000000000000007E-2</v>
      </c>
      <c r="EM7" s="36">
        <v>0.02</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2017-02-13T04:00:29Z</cp:lastPrinted>
  <dcterms:created xsi:type="dcterms:W3CDTF">2017-02-08T03:17:02Z</dcterms:created>
  <dcterms:modified xsi:type="dcterms:W3CDTF">2017-02-13T04:18:41Z</dcterms:modified>
  <cp:category/>
</cp:coreProperties>
</file>