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5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U34" i="9" s="1"/>
  <c r="CO34" i="9"/>
  <c r="C34" i="9"/>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<sst xmlns="http://schemas.openxmlformats.org/spreadsheetml/2006/main" count="1040" uniqueCount="542">
  <si>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</si>
  <si>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</si>
  <si>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</si>
  <si>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</si>
  <si>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</si>
  <si>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</si>
  <si>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</si>
  <si>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</si>
  <si>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</si>
  <si>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</si>
  <si>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</si>
  <si>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</si>
  <si>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</si>
  <si>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</si>
  <si>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</si>
  <si>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</si>
  <si>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</si>
  <si>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</si>
  <si>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</si>
  <si>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</si>
  <si>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</si>
  <si>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</si>
  <si>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</si>
  <si>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</si>
  <si>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</si>
  <si>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</si>
  <si>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</si>
  <si>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</si>
  <si>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</si>
  <si>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</si>
  <si>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</si>
  <si>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</si>
  <si>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</si>
  <si>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</si>
  <si>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</si>
  <si>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</si>
  <si>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</si>
  <si>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</si>
  <si>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</si>
  <si>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</si>
  <si>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</si>
  <si>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</si>
  <si>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</si>
  <si>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</si>
  <si>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</si>
  <si>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</si>
  <si>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</si>
  <si>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</si>
  <si>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</si>
  <si>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</si>
  <si>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</si>
  <si>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</si>
  <si>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</si>
  <si>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</si>
  <si>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</si>
  <si>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</si>
  <si>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</si>
  <si>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</si>
  <si>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</si>
  <si>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</si>
  <si>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</si>
  <si>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</si>
  <si>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</si>
  <si>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</si>
  <si>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</si>
  <si>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</si>
  <si>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</si>
  <si>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</si>
  <si>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</si>
  <si>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</si>
  <si>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</si>
  <si>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</si>
  <si>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</si>
  <si>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</si>
  <si>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</si>
  <si>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</si>
  <si>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</si>
  <si>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</si>
  <si>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</si>
  <si>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</si>
  <si>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</si>
  <si>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</si>
  <si>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</si>
  <si>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</si>
  <si>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</si>
  <si>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</si>
  <si>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</si>
  <si>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</si>
  <si>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</si>
  <si>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</si>
  <si>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</si>
  <si>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</si>
  <si>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</si>
  <si>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</si>
  <si>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</si>
  <si>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</si>
  <si>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</si>
  <si>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</si>
  <si>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</si>
  <si>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</si>
  <si>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</si>
  <si>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</si>
  <si>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</si>
  <si>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</si>
  <si>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</si>
  <si>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</si>
  <si>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</si>
  <si>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</si>
  <si>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</si>
  <si>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</si>
  <si>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</si>
  <si>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</si>
  <si>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</si>
  <si>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</si>
  <si>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</si>
  <si>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</si>
  <si>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</si>
  <si>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</si>
  <si>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</si>
  <si>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</si>
  <si>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</si>
  <si>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</si>
  <si>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</si>
  <si>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</si>
  <si>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</si>
  <si>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</si>
  <si>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</si>
  <si>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</si>
  <si>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</si>
  <si>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</si>
  <si>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</si>
  <si>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</si>
  <si>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</si>
  <si>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</si>
  <si>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</si>
  <si>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</si>
  <si>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</si>
  <si>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</si>
  <si>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</si>
  <si>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</si>
  <si>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</si>
  <si>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</si>
  <si>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</si>
  <si>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</si>
  <si>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</si>
  <si>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</si>
  <si>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</si>
  <si>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</si>
  <si>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</si>
  <si>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</si>
  <si>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</si>
  <si>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</si>
  <si>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</si>
  <si>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</si>
  <si>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</si>
  <si>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</si>
  <si>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</si>
  <si>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</si>
  <si>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</si>
  <si>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</si>
  <si>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</si>
  <si>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</si>
  <si>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</si>
  <si>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</si>
  <si>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</si>
  <si>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</si>
  <si>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</si>
  <si>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</si>
  <si>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</si>
  <si>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</si>
  <si>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</si>
  <si>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</si>
  <si>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</si>
  <si>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</si>
  <si>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</si>
  <si>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</si>
  <si>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</si>
  <si>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</si>
  <si>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</si>
  <si>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</si>
  <si>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</si>
  <si>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</si>
  <si>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</si>
  <si>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</si>
  <si>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</si>
  <si>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</si>
  <si>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</si>
  <si>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</si>
  <si>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</si>
  <si>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</si>
  <si>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</si>
  <si>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</si>
  <si>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</si>
  <si>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</si>
  <si>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沖縄県恩納村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</si>
  <si>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</si>
  <si>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</si>
  <si>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</si>
  <si>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</si>
  <si>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</si>
  <si>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</si>
  <si>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</si>
  <si>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</si>
  <si>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</si>
  <si>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</si>
  <si>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</si>
  <si>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</si>
  <si>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</si>
  <si>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</si>
  <si>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</si>
  <si>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</si>
  <si>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</si>
  <si>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</si>
  <si>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</si>
  <si>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</si>
  <si>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</si>
  <si>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</si>
  <si>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</si>
  <si>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</si>
  <si>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</si>
  <si>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</si>
  <si>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</si>
  <si>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</si>
  <si>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</si>
  <si>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</si>
  <si>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</si>
  <si>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</si>
  <si>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</si>
  <si>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</si>
  <si>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</si>
  <si>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</si>
  <si>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</si>
  <si>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</si>
  <si>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</si>
  <si>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</si>
  <si>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</si>
  <si>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</si>
  <si>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</si>
  <si>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</si>
  <si>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</si>
  <si>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</si>
  <si>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</si>
  <si>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</si>
  <si>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</si>
  <si>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</si>
  <si>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</si>
  <si>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</si>
  <si>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</si>
  <si>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</si>
  <si>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</si>
  <si>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</si>
  <si>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</si>
  <si>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</si>
  <si>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</si>
  <si>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</si>
  <si>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</si>
  <si>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</si>
  <si>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</si>
  <si>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</si>
  <si>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</si>
  <si>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</si>
  <si>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</si>
  <si>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</si>
  <si>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</si>
  <si>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</si>
  <si>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</si>
  <si>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</si>
  <si>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</si>
  <si>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</si>
  <si>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</si>
  <si>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</si>
  <si>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</si>
  <si>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</si>
  <si>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</si>
  <si>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</si>
  <si>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</si>
  <si>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</si>
  <si>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</si>
  <si>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</si>
  <si>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</si>
  <si>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</si>
  <si>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</si>
  <si>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</si>
  <si>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</si>
  <si>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</si>
  <si>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</si>
  <si>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</si>
  <si>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</si>
  <si>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</si>
  <si>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</si>
  <si>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</si>
  <si>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</si>
  <si>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</si>
  <si>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</si>
  <si>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</si>
  <si>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</si>
  <si>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</si>
  <si>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</si>
  <si>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</si>
  <si>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</si>
  <si>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</si>
  <si>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</si>
  <si>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</si>
  <si>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</si>
  <si>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</si>
  <si>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</si>
  <si>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</si>
  <si>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</si>
  <si>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</si>
  <si>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</si>
  <si>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</si>
  <si>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</si>
  <si>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</si>
  <si>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</si>
  <si>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</si>
  <si>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</si>
  <si>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</si>
  <si>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</si>
  <si>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</si>
  <si>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</si>
  <si>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</si>
  <si>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</si>
  <si>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</si>
  <si>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</si>
  <si>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</si>
  <si>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</si>
  <si>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</si>
  <si>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</si>
  <si>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</si>
  <si>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</si>
  <si>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</si>
  <si>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</si>
  <si>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</si>
  <si>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</si>
  <si>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</si>
  <si>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</si>
  <si>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</si>
  <si>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</si>
  <si>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</si>
  <si>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</si>
  <si>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</si>
  <si>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</si>
  <si>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</si>
  <si>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</si>
  <si>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沖縄県恩納村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</si>
  <si>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</si>
  <si>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</si>
  <si>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</si>
  <si>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</si>
  <si>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</si>
  <si>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</si>
  <si>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</si>
  <si>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</si>
  <si>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</si>
  <si>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</si>
  <si>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</si>
  <si>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</si>
  <si>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</si>
  <si>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</si>
  <si>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</si>
  <si>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</si>
  <si>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</si>
  <si>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</si>
  <si>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</si>
  <si>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</si>
  <si>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</si>
  <si>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</si>
  <si>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</si>
  <si>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</si>
  <si>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</si>
  <si>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</si>
  <si>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</si>
  <si>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</si>
  <si>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</si>
  <si>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</si>
  <si>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</si>
  <si>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</si>
  <si>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</si>
  <si>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</si>
  <si>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</si>
  <si>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</si>
  <si>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</si>
  <si>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</si>
  <si>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</si>
  <si>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</si>
  <si>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</si>
  <si>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</si>
  <si>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</si>
  <si>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</si>
  <si>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</si>
  <si>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</si>
  <si>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</si>
  <si>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</si>
  <si>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</si>
  <si>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</si>
  <si>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</si>
  <si>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</si>
  <si>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</si>
  <si>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</si>
  <si>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</si>
  <si>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</si>
  <si>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</si>
  <si>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</si>
  <si>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</si>
  <si>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</si>
  <si>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</si>
  <si>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</si>
  <si>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</si>
  <si>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</si>
  <si>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</si>
  <si>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</si>
  <si>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</si>
  <si>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</si>
  <si>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</si>
  <si>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</si>
  <si>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</si>
  <si>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</si>
  <si>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</si>
  <si>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</si>
  <si>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</si>
  <si>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</si>
  <si>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</si>
  <si>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</si>
  <si>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</si>
  <si>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</si>
  <si>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</si>
  <si>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</si>
  <si>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</si>
  <si>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</si>
  <si>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</si>
  <si>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</si>
  <si>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</si>
  <si>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</si>
  <si>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</si>
  <si>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</si>
  <si>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</si>
  <si>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</si>
  <si>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</si>
  <si>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</si>
  <si>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</si>
  <si>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</si>
  <si>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</si>
  <si>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</si>
  <si>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</si>
  <si>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</si>
  <si>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</si>
  <si>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</si>
  <si>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</si>
  <si>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</si>
  <si>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</si>
  <si>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</si>
  <si>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</si>
  <si>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</si>
  <si>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</si>
  <si>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</si>
  <si>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</si>
  <si>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</si>
  <si>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</si>
  <si>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</si>
  <si>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</si>
  <si>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</si>
  <si>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</si>
  <si>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</si>
  <si>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</si>
  <si>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</si>
  <si>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</si>
  <si>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</si>
  <si>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</si>
  <si>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</si>
  <si>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</si>
  <si>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</si>
  <si>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</si>
  <si>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</si>
  <si>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</si>
  <si>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</si>
  <si>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</si>
  <si>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</si>
  <si>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</si>
  <si>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</si>
  <si>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</si>
  <si>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</si>
  <si>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</si>
  <si>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</si>
  <si>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</si>
  <si>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</si>
  <si>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</si>
  <si>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</si>
  <si>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</si>
  <si>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</si>
  <si>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</si>
  <si>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</si>
  <si>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</si>
  <si>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</si>
  <si>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</si>
  <si>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</si>
  <si>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</si>
  <si>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</si>
  <si>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</si>
  <si>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</si>
  <si>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</si>
  <si>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</si>
  <si>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</si>
  <si>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</si>
  <si>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</si>
  <si>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</si>
  <si>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</si>
  <si>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</si>
  <si>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</si>
  <si>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</si>
  <si>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</si>
  <si>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</si>
  <si>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</si>
  <si>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</si>
  <si>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</si>
  <si>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</si>
  <si>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</si>
  <si>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</si>
  <si>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13.38</t>
  </si>
  <si>
    <t>▲ 9.94</t>
  </si>
  <si>
    <t>水道事業会計</t>
  </si>
  <si>
    <t>一般会計</t>
  </si>
  <si>
    <t>恩納村国民健康保険特別会計</t>
  </si>
  <si>
    <t>下水道事業特別会計</t>
  </si>
  <si>
    <t>後期高齢者医療特別会計</t>
  </si>
  <si>
    <t>その他会計（赤字）</t>
  </si>
  <si>
    <t>その他会計（黒字）</t>
  </si>
  <si>
    <t>-</t>
    <phoneticPr fontId="2"/>
  </si>
  <si>
    <t>-</t>
    <phoneticPr fontId="2"/>
  </si>
  <si>
    <t>-</t>
    <phoneticPr fontId="2"/>
  </si>
  <si>
    <t>-</t>
    <phoneticPr fontId="2"/>
  </si>
  <si>
    <t>金武地区消防衛生組合（一般会計）</t>
    <rPh sb="0" eb="2">
      <t>キン</t>
    </rPh>
    <rPh sb="2" eb="4">
      <t>チク</t>
    </rPh>
    <rPh sb="4" eb="6">
      <t>ショウボウ</t>
    </rPh>
    <rPh sb="6" eb="8">
      <t>エイセイ</t>
    </rPh>
    <rPh sb="8" eb="10">
      <t>クミアイ</t>
    </rPh>
    <rPh sb="11" eb="13">
      <t>イッパン</t>
    </rPh>
    <rPh sb="13" eb="15">
      <t>カイケイ</t>
    </rPh>
    <phoneticPr fontId="2"/>
  </si>
  <si>
    <t>中部北環境施設組合（一般会計）</t>
    <rPh sb="0" eb="2">
      <t>チュウブ</t>
    </rPh>
    <rPh sb="2" eb="3">
      <t>キタ</t>
    </rPh>
    <rPh sb="3" eb="5">
      <t>カンキョウ</t>
    </rPh>
    <rPh sb="5" eb="7">
      <t>シセツ</t>
    </rPh>
    <rPh sb="7" eb="9">
      <t>クミアイ</t>
    </rPh>
    <rPh sb="10" eb="12">
      <t>イッパン</t>
    </rPh>
    <rPh sb="12" eb="14">
      <t>カイケイ</t>
    </rPh>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</si>
  <si>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</si>
  <si>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</si>
  <si>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</si>
  <si>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</si>
  <si>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</si>
  <si>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</si>
  <si>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</si>
  <si>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</si>
  <si>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国民健康保険事業</t>
    <rPh sb="6" eb="8">
      <t>ジギョウ</t>
    </rPh>
    <phoneticPr fontId="5"/>
  </si>
  <si>
    <t>後期高齢者医療事業</t>
    <rPh sb="7" eb="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</si>
</sst>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250601</c:v>
                </c:pt>
                <c:pt idx="1">
                  <c:v>204836</c:v>
                </c:pt>
                <c:pt idx="2">
                  <c:v>140266</c:v>
                </c:pt>
                <c:pt idx="3">
                  <c:v>168288</c:v>
                </c:pt>
                <c:pt idx="4">
                  <c:v>303487</c:v>
                </c:pt>
              </c:numCache>
            </c:numRef>
          </c:val>
          <c:smooth val="0"/>
        </c:ser>
        <c:dLbls>
          <c:showLegendKey val="0"/>
          <c:showVal val="0"/>
          <c:showCatName val="0"/>
          <c:showSerName val="0"/>
          <c:showPercent val="0"/>
          <c:showBubbleSize val="0"/>
        </c:dLbls>
        <c:marker val="1"/>
        <c:smooth val="0"/>
        <c:axId val="92678016"/>
        <c:axId val="92680192"/>
      </c:lineChart>
      <c:catAx>
        <c:axId val="926780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80192"/>
        <c:crosses val="autoZero"/>
        <c:auto val="1"/>
        <c:lblAlgn val="ctr"/>
        <c:lblOffset val="100"/>
        <c:tickLblSkip val="1"/>
        <c:tickMarkSkip val="1"/>
        <c:noMultiLvlLbl val="0"/>
      </c:catAx>
      <c:valAx>
        <c:axId val="926801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678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c:v>
                </c:pt>
                <c:pt idx="1">
                  <c:v>7.44</c:v>
                </c:pt>
                <c:pt idx="2">
                  <c:v>8.7200000000000006</c:v>
                </c:pt>
                <c:pt idx="3">
                  <c:v>7.09</c:v>
                </c:pt>
                <c:pt idx="4">
                  <c:v>6.34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68.64</c:v>
                </c:pt>
                <c:pt idx="1">
                  <c:v>74.23</c:v>
                </c:pt>
                <c:pt idx="2">
                  <c:v>82.16</c:v>
                </c:pt>
                <c:pt idx="3">
                  <c:v>71.290000000000006</c:v>
                </c:pt>
                <c:pt idx="4">
                  <c:v>61.44</c:v>
                </c:pt>
              </c:numCache>
            </c:numRef>
          </c:val>
        </c:ser>
        <c:dLbls>
          <c:showLegendKey val="0"/>
          <c:showVal val="0"/>
          <c:showCatName val="0"/>
          <c:showSerName val="0"/>
          <c:showPercent val="0"/>
          <c:showBubbleSize val="0"/>
        </c:dLbls>
        <c:gapWidth val="250"/>
        <c:overlap val="100"/>
        <c:axId val="105247872"/>
        <c:axId val="10524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6.46</c:v>
                </c:pt>
                <c:pt idx="1">
                  <c:v>9.89</c:v>
                </c:pt>
                <c:pt idx="2">
                  <c:v>11.47</c:v>
                </c:pt>
                <c:pt idx="3">
                  <c:v>-13.38</c:v>
                </c:pt>
                <c:pt idx="4">
                  <c:v>-9.94</c:v>
                </c:pt>
              </c:numCache>
            </c:numRef>
          </c:val>
          <c:smooth val="0"/>
        </c:ser>
        <c:dLbls>
          <c:showLegendKey val="0"/>
          <c:showVal val="0"/>
          <c:showCatName val="0"/>
          <c:showSerName val="0"/>
          <c:showPercent val="0"/>
          <c:showBubbleSize val="0"/>
        </c:dLbls>
        <c:marker val="1"/>
        <c:smooth val="0"/>
        <c:axId val="105247872"/>
        <c:axId val="105249792"/>
      </c:lineChart>
      <c:catAx>
        <c:axId val="1052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249792"/>
        <c:crosses val="autoZero"/>
        <c:auto val="1"/>
        <c:lblAlgn val="ctr"/>
        <c:lblOffset val="100"/>
        <c:tickLblSkip val="1"/>
        <c:tickMarkSkip val="1"/>
        <c:noMultiLvlLbl val="0"/>
      </c:catAx>
      <c:valAx>
        <c:axId val="10524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0.02</c:v>
                </c:pt>
                <c:pt idx="4">
                  <c:v>#N/A</c:v>
                </c:pt>
                <c:pt idx="5">
                  <c:v>0.03</c:v>
                </c:pt>
                <c:pt idx="6">
                  <c:v>#N/A</c:v>
                </c:pt>
                <c:pt idx="7">
                  <c:v>0.02</c:v>
                </c:pt>
                <c:pt idx="8">
                  <c:v>#N/A</c:v>
                </c:pt>
                <c:pt idx="9">
                  <c:v>0.01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7.0000000000000007E-2</c:v>
                </c:pt>
                <c:pt idx="2">
                  <c:v>#N/A</c:v>
                </c:pt>
                <c:pt idx="3">
                  <c:v>0.23</c:v>
                </c:pt>
                <c:pt idx="4">
                  <c:v>#N/A</c:v>
                </c:pt>
                <c:pt idx="5">
                  <c:v>0.3</c:v>
                </c:pt>
                <c:pt idx="6">
                  <c:v>#N/A</c:v>
                </c:pt>
                <c:pt idx="7">
                  <c:v>0.8</c:v>
                </c:pt>
                <c:pt idx="8">
                  <c:v>#N/A</c:v>
                </c:pt>
                <c:pt idx="9">
                  <c:v>0.44</c:v>
                </c:pt>
              </c:numCache>
            </c:numRef>
          </c:val>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5.13</c:v>
                </c:pt>
                <c:pt idx="2">
                  <c:v>#N/A</c:v>
                </c:pt>
                <c:pt idx="3">
                  <c:v>0.62</c:v>
                </c:pt>
                <c:pt idx="4">
                  <c:v>#N/A</c:v>
                </c:pt>
                <c:pt idx="5">
                  <c:v>4.13</c:v>
                </c:pt>
                <c:pt idx="6">
                  <c:v>#N/A</c:v>
                </c:pt>
                <c:pt idx="7">
                  <c:v>1.83</c:v>
                </c:pt>
                <c:pt idx="8">
                  <c:v>#N/A</c:v>
                </c:pt>
                <c:pt idx="9">
                  <c:v>3.35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c:v>
                </c:pt>
                <c:pt idx="2">
                  <c:v>#N/A</c:v>
                </c:pt>
                <c:pt idx="3">
                  <c:v>7.44</c:v>
                </c:pt>
                <c:pt idx="4">
                  <c:v>#N/A</c:v>
                </c:pt>
                <c:pt idx="5">
                  <c:v>8.7200000000000006</c:v>
                </c:pt>
                <c:pt idx="6">
                  <c:v>#N/A</c:v>
                </c:pt>
                <c:pt idx="7">
                  <c:v>7.09</c:v>
                </c:pt>
                <c:pt idx="8">
                  <c:v>#N/A</c:v>
                </c:pt>
                <c:pt idx="9">
                  <c:v>6.34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21.16</c:v>
                </c:pt>
                <c:pt idx="2">
                  <c:v>#N/A</c:v>
                </c:pt>
                <c:pt idx="3">
                  <c:v>18.75</c:v>
                </c:pt>
                <c:pt idx="4">
                  <c:v>#N/A</c:v>
                </c:pt>
                <c:pt idx="5">
                  <c:v>17.68</c:v>
                </c:pt>
                <c:pt idx="6">
                  <c:v>#N/A</c:v>
                </c:pt>
                <c:pt idx="7">
                  <c:v>17.739999999999998</c:v>
                </c:pt>
                <c:pt idx="8">
                  <c:v>#N/A</c:v>
                </c:pt>
                <c:pt idx="9">
                  <c:v>18.95</c:v>
                </c:pt>
              </c:numCache>
            </c:numRef>
          </c:val>
        </c:ser>
        <c:dLbls>
          <c:showLegendKey val="0"/>
          <c:showVal val="0"/>
          <c:showCatName val="0"/>
          <c:showSerName val="0"/>
          <c:showPercent val="0"/>
          <c:showBubbleSize val="0"/>
        </c:dLbls>
        <c:gapWidth val="150"/>
        <c:overlap val="100"/>
        <c:axId val="105511936"/>
        <c:axId val="105788160"/>
      </c:barChart>
      <c:catAx>
        <c:axId val="1055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88160"/>
        <c:crosses val="autoZero"/>
        <c:auto val="1"/>
        <c:lblAlgn val="ctr"/>
        <c:lblOffset val="100"/>
        <c:tickLblSkip val="1"/>
        <c:tickMarkSkip val="1"/>
        <c:noMultiLvlLbl val="0"/>
      </c:catAx>
      <c:valAx>
        <c:axId val="10578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1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257</c:v>
                </c:pt>
                <c:pt idx="5">
                  <c:v>269</c:v>
                </c:pt>
                <c:pt idx="8">
                  <c:v>298</c:v>
                </c:pt>
                <c:pt idx="11">
                  <c:v>316</c:v>
                </c:pt>
                <c:pt idx="14">
                  <c:v>323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73</c:v>
                </c:pt>
                <c:pt idx="3">
                  <c:v>71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67</c:v>
                </c:pt>
                <c:pt idx="3">
                  <c:v>64</c:v>
                </c:pt>
                <c:pt idx="6">
                  <c:v>75</c:v>
                </c:pt>
                <c:pt idx="9">
                  <c:v>58</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c:v>
                </c:pt>
                <c:pt idx="3">
                  <c:v>12</c:v>
                </c:pt>
                <c:pt idx="6">
                  <c:v>15</c:v>
                </c:pt>
                <c:pt idx="9">
                  <c:v>18</c:v>
                </c:pt>
                <c:pt idx="12">
                  <c:v>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361</c:v>
                </c:pt>
                <c:pt idx="3">
                  <c:v>383</c:v>
                </c:pt>
                <c:pt idx="6">
                  <c:v>405</c:v>
                </c:pt>
                <c:pt idx="9">
                  <c:v>437</c:v>
                </c:pt>
                <c:pt idx="12">
                  <c:v>442</c:v>
                </c:pt>
              </c:numCache>
            </c:numRef>
          </c:val>
        </c:ser>
        <c:dLbls>
          <c:showLegendKey val="0"/>
          <c:showVal val="0"/>
          <c:showCatName val="0"/>
          <c:showSerName val="0"/>
          <c:showPercent val="0"/>
          <c:showBubbleSize val="0"/>
        </c:dLbls>
        <c:gapWidth val="100"/>
        <c:overlap val="100"/>
        <c:axId val="104433152"/>
        <c:axId val="104435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253</c:v>
                </c:pt>
                <c:pt idx="2">
                  <c:v>#N/A</c:v>
                </c:pt>
                <c:pt idx="3">
                  <c:v>#N/A</c:v>
                </c:pt>
                <c:pt idx="4">
                  <c:v>261</c:v>
                </c:pt>
                <c:pt idx="5">
                  <c:v>#N/A</c:v>
                </c:pt>
                <c:pt idx="6">
                  <c:v>#N/A</c:v>
                </c:pt>
                <c:pt idx="7">
                  <c:v>197</c:v>
                </c:pt>
                <c:pt idx="8">
                  <c:v>#N/A</c:v>
                </c:pt>
                <c:pt idx="9">
                  <c:v>#N/A</c:v>
                </c:pt>
                <c:pt idx="10">
                  <c:v>197</c:v>
                </c:pt>
                <c:pt idx="11">
                  <c:v>#N/A</c:v>
                </c:pt>
                <c:pt idx="12">
                  <c:v>#N/A</c:v>
                </c:pt>
                <c:pt idx="13">
                  <c:v>205</c:v>
                </c:pt>
                <c:pt idx="14">
                  <c:v>#N/A</c:v>
                </c:pt>
              </c:numCache>
            </c:numRef>
          </c:val>
          <c:smooth val="0"/>
        </c:ser>
        <c:dLbls>
          <c:showLegendKey val="0"/>
          <c:showVal val="0"/>
          <c:showCatName val="0"/>
          <c:showSerName val="0"/>
          <c:showPercent val="0"/>
          <c:showBubbleSize val="0"/>
        </c:dLbls>
        <c:marker val="1"/>
        <c:smooth val="0"/>
        <c:axId val="104433152"/>
        <c:axId val="104435072"/>
      </c:lineChart>
      <c:catAx>
        <c:axId val="1044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435072"/>
        <c:crosses val="autoZero"/>
        <c:auto val="1"/>
        <c:lblAlgn val="ctr"/>
        <c:lblOffset val="100"/>
        <c:tickLblSkip val="1"/>
        <c:tickMarkSkip val="1"/>
        <c:noMultiLvlLbl val="0"/>
      </c:catAx>
      <c:valAx>
        <c:axId val="10443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3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3233</c:v>
                </c:pt>
                <c:pt idx="5">
                  <c:v>3497</c:v>
                </c:pt>
                <c:pt idx="8">
                  <c:v>3528</c:v>
                </c:pt>
                <c:pt idx="11">
                  <c:v>3567</c:v>
                </c:pt>
                <c:pt idx="14">
                  <c:v>3611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111</c:v>
                </c:pt>
                <c:pt idx="5">
                  <c:v>165</c:v>
                </c:pt>
                <c:pt idx="8">
                  <c:v>121</c:v>
                </c:pt>
                <c:pt idx="11">
                  <c:v>116</c:v>
                </c:pt>
                <c:pt idx="14">
                  <c:v>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2845</c:v>
                </c:pt>
                <c:pt idx="5">
                  <c:v>3248</c:v>
                </c:pt>
                <c:pt idx="8">
                  <c:v>3620</c:v>
                </c:pt>
                <c:pt idx="11">
                  <c:v>3806</c:v>
                </c:pt>
                <c:pt idx="14">
                  <c:v>4026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951</c:v>
                </c:pt>
                <c:pt idx="3">
                  <c:v>910</c:v>
                </c:pt>
                <c:pt idx="6">
                  <c:v>846</c:v>
                </c:pt>
                <c:pt idx="9">
                  <c:v>820</c:v>
                </c:pt>
                <c:pt idx="12">
                  <c:v>611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495</c:v>
                </c:pt>
                <c:pt idx="3">
                  <c:v>441</c:v>
                </c:pt>
                <c:pt idx="6">
                  <c:v>379</c:v>
                </c:pt>
                <c:pt idx="9">
                  <c:v>327</c:v>
                </c:pt>
                <c:pt idx="12">
                  <c:v>271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386</c:v>
                </c:pt>
                <c:pt idx="3">
                  <c:v>428</c:v>
                </c:pt>
                <c:pt idx="6">
                  <c:v>457</c:v>
                </c:pt>
                <c:pt idx="9">
                  <c:v>481</c:v>
                </c:pt>
                <c:pt idx="12">
                  <c:v>505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4859</c:v>
                </c:pt>
                <c:pt idx="3">
                  <c:v>4853</c:v>
                </c:pt>
                <c:pt idx="6">
                  <c:v>4791</c:v>
                </c:pt>
                <c:pt idx="9">
                  <c:v>4595</c:v>
                </c:pt>
                <c:pt idx="12">
                  <c:v>4441</c:v>
                </c:pt>
              </c:numCache>
            </c:numRef>
          </c:val>
        </c:ser>
        <c:dLbls>
          <c:showLegendKey val="0"/>
          <c:showVal val="0"/>
          <c:showCatName val="0"/>
          <c:showSerName val="0"/>
          <c:showPercent val="0"/>
          <c:showBubbleSize val="0"/>
        </c:dLbls>
        <c:gapWidth val="100"/>
        <c:overlap val="100"/>
        <c:axId val="92753280"/>
        <c:axId val="9276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572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753280"/>
        <c:axId val="92763648"/>
      </c:lineChart>
      <c:catAx>
        <c:axId val="9275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763648"/>
        <c:crosses val="autoZero"/>
        <c:auto val="1"/>
        <c:lblAlgn val="ctr"/>
        <c:lblOffset val="100"/>
        <c:tickLblSkip val="1"/>
        <c:tickMarkSkip val="1"/>
        <c:noMultiLvlLbl val="0"/>
      </c:catAx>
      <c:valAx>
        <c:axId val="9276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5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10,751
10,428
50.87
9,415,692
9,184,268
193,592
3,055,479
4,440,514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●市町村たばこ税の増税により基準財政収入額が増となったが、臨時財政対策債振替相当額の減により基準財政需要額が増となったため、</a:t>
          </a:r>
          <a:r>
            <a:rPr kumimoji="1" lang="en-US" altLang="ja-JP" sz="1300">
              <a:latin typeface="ＭＳ Ｐゴシック"/>
            </a:rPr>
            <a:t>0.01</a:t>
          </a:r>
          <a:r>
            <a:rPr kumimoji="1" lang="ja-JP" altLang="en-US" sz="1300">
              <a:latin typeface="ＭＳ Ｐゴシック"/>
            </a:rPr>
            <a:t>ポイント減となった。職員の適正配置や経常経費の抑制を実施し、税収などの徴収率対策を中心とした歳入確保に努め財政の健全化を図る。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117324</xdr:rowOff>
    </xdr:to>
    <xdr:cxnSp macro="">
      <xdr:nvCxnSpPr>
        <xdr:cNvPr id="69" name="直線コネクタ 68"/>
        <xdr:cNvCxnSpPr/>
      </xdr:nvCxnSpPr>
      <xdr:spPr>
        <a:xfrm>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105833</xdr:rowOff>
    </xdr:to>
    <xdr:cxnSp macro="">
      <xdr:nvCxnSpPr>
        <xdr:cNvPr id="72" name="直線コネクタ 71"/>
        <xdr:cNvCxnSpPr/>
      </xdr:nvCxnSpPr>
      <xdr:spPr>
        <a:xfrm>
          <a:off x="3225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48381</xdr:rowOff>
    </xdr:from>
    <xdr:to>
      <xdr:col>4</xdr:col>
      <xdr:colOff>482600</xdr:colOff>
      <xdr:row>42</xdr:row>
      <xdr:rowOff>82852</xdr:rowOff>
    </xdr:to>
    <xdr:cxnSp macro="">
      <xdr:nvCxnSpPr>
        <xdr:cNvPr id="75" name="直線コネクタ 74"/>
        <xdr:cNvCxnSpPr/>
      </xdr:nvCxnSpPr>
      <xdr:spPr>
        <a:xfrm>
          <a:off x="2336800" y="72492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42</xdr:row>
      <xdr:rowOff>48381</xdr:rowOff>
    </xdr:to>
    <xdr:cxnSp macro="">
      <xdr:nvCxnSpPr>
        <xdr:cNvPr id="78" name="直線コネクタ 77"/>
        <xdr:cNvCxnSpPr/>
      </xdr:nvCxnSpPr>
      <xdr:spPr>
        <a:xfrm>
          <a:off x="1447800" y="71458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152901</xdr:rowOff>
    </xdr:from>
    <xdr:ext cx="762000" cy="259045"/>
    <xdr:sp macro="" textlink="">
      <xdr:nvSpPr>
        <xdr:cNvPr id="80" name="テキスト ボックス 79"/>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88" name="円/楕円 87"/>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83051</xdr:rowOff>
    </xdr:from>
    <xdr:ext cx="762000" cy="259045"/>
    <xdr:sp macro="" textlink="">
      <xdr:nvSpPr>
        <xdr:cNvPr id="89" name="財政力該当値テキスト"/>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90" name="円/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32052</xdr:rowOff>
    </xdr:from>
    <xdr:to>
      <xdr:col>4</xdr:col>
      <xdr:colOff>533400</xdr:colOff>
      <xdr:row>42</xdr:row>
      <xdr:rowOff>133652</xdr:rowOff>
    </xdr:to>
    <xdr:sp macro="" textlink="">
      <xdr:nvSpPr>
        <xdr:cNvPr id="92" name="円/楕円 91"/>
        <xdr:cNvSpPr/>
      </xdr:nvSpPr>
      <xdr:spPr>
        <a:xfrm>
          <a:off x="3175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143829</xdr:rowOff>
    </xdr:from>
    <xdr:ext cx="762000" cy="259045"/>
    <xdr:sp macro="" textlink="">
      <xdr:nvSpPr>
        <xdr:cNvPr id="93" name="テキスト ボックス 92"/>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169031</xdr:rowOff>
    </xdr:from>
    <xdr:to>
      <xdr:col>3</xdr:col>
      <xdr:colOff>330200</xdr:colOff>
      <xdr:row>42</xdr:row>
      <xdr:rowOff>99181</xdr:rowOff>
    </xdr:to>
    <xdr:sp macro="" textlink="">
      <xdr:nvSpPr>
        <xdr:cNvPr id="94" name="円/楕円 93"/>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109358</xdr:rowOff>
    </xdr:from>
    <xdr:ext cx="762000" cy="259045"/>
    <xdr:sp macro="" textlink="">
      <xdr:nvSpPr>
        <xdr:cNvPr id="95" name="テキスト ボックス 94"/>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6" name="円/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●一部事務組合に対する補助費等の減や特別会計への繰出金の減により</a:t>
          </a:r>
          <a:r>
            <a:rPr kumimoji="1" lang="en-US" altLang="ja-JP" sz="1300">
              <a:latin typeface="ＭＳ Ｐゴシック"/>
            </a:rPr>
            <a:t>1.6</a:t>
          </a:r>
          <a:r>
            <a:rPr kumimoji="1" lang="ja-JP" altLang="en-US" sz="1300">
              <a:latin typeface="ＭＳ Ｐゴシック"/>
            </a:rPr>
            <a:t>ポイント減少したが、人件費が</a:t>
          </a:r>
          <a:r>
            <a:rPr kumimoji="1" lang="en-US" altLang="ja-JP" sz="1300">
              <a:latin typeface="ＭＳ Ｐゴシック"/>
            </a:rPr>
            <a:t>2.3</a:t>
          </a:r>
          <a:r>
            <a:rPr kumimoji="1" lang="ja-JP" altLang="en-US" sz="1300">
              <a:latin typeface="ＭＳ Ｐゴシック"/>
            </a:rPr>
            <a:t>ポイント上昇している。福祉・教育関係の人件費が増加傾向にあるため、事務事業の点検・見直し、適正配置等により抑制に努める。また、指定管理者制度の活用により経常経費の削減に努め、経常収支比率を抑制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86148</xdr:rowOff>
    </xdr:from>
    <xdr:to>
      <xdr:col>7</xdr:col>
      <xdr:colOff>152400</xdr:colOff>
      <xdr:row>63</xdr:row>
      <xdr:rowOff>150495</xdr:rowOff>
    </xdr:to>
    <xdr:cxnSp macro="">
      <xdr:nvCxnSpPr>
        <xdr:cNvPr id="132" name="直線コネクタ 131"/>
        <xdr:cNvCxnSpPr/>
      </xdr:nvCxnSpPr>
      <xdr:spPr>
        <a:xfrm flipV="1">
          <a:off x="4114800" y="1088749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152206</xdr:rowOff>
    </xdr:from>
    <xdr:ext cx="762000" cy="259045"/>
    <xdr:sp macro="" textlink="">
      <xdr:nvSpPr>
        <xdr:cNvPr id="133" name="財政構造の弾力性平均値テキスト"/>
        <xdr:cNvSpPr txBox="1"/>
      </xdr:nvSpPr>
      <xdr:spPr>
        <a:xfrm>
          <a:off x="5041900" y="10953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122344</xdr:rowOff>
    </xdr:from>
    <xdr:to>
      <xdr:col>6</xdr:col>
      <xdr:colOff>0</xdr:colOff>
      <xdr:row>63</xdr:row>
      <xdr:rowOff>150495</xdr:rowOff>
    </xdr:to>
    <xdr:cxnSp macro="">
      <xdr:nvCxnSpPr>
        <xdr:cNvPr id="135" name="直線コネクタ 134"/>
        <xdr:cNvCxnSpPr/>
      </xdr:nvCxnSpPr>
      <xdr:spPr>
        <a:xfrm>
          <a:off x="3225800" y="109236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37" name="テキスト ボックス 136"/>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63</xdr:row>
      <xdr:rowOff>122344</xdr:rowOff>
    </xdr:to>
    <xdr:cxnSp macro="">
      <xdr:nvCxnSpPr>
        <xdr:cNvPr id="138" name="直線コネクタ 137"/>
        <xdr:cNvCxnSpPr/>
      </xdr:nvCxnSpPr>
      <xdr:spPr>
        <a:xfrm>
          <a:off x="2336800" y="10610004"/>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0" name="テキスト ボックス 139"/>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62</xdr:row>
      <xdr:rowOff>24342</xdr:rowOff>
    </xdr:to>
    <xdr:cxnSp macro="">
      <xdr:nvCxnSpPr>
        <xdr:cNvPr id="141" name="直線コネクタ 140"/>
        <xdr:cNvCxnSpPr/>
      </xdr:nvCxnSpPr>
      <xdr:spPr>
        <a:xfrm flipV="1">
          <a:off x="1447800" y="1061000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83608</xdr:rowOff>
    </xdr:from>
    <xdr:to>
      <xdr:col>3</xdr:col>
      <xdr:colOff>330200</xdr:colOff>
      <xdr:row>64</xdr:row>
      <xdr:rowOff>13758</xdr:rowOff>
    </xdr:to>
    <xdr:sp macro="" textlink="">
      <xdr:nvSpPr>
        <xdr:cNvPr id="142" name="フローチャート : 判断 141"/>
        <xdr:cNvSpPr/>
      </xdr:nvSpPr>
      <xdr:spPr>
        <a:xfrm>
          <a:off x="2286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169985</xdr:rowOff>
    </xdr:from>
    <xdr:ext cx="762000" cy="259045"/>
    <xdr:sp macro="" textlink="">
      <xdr:nvSpPr>
        <xdr:cNvPr id="143" name="テキスト ボックス 142"/>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56938</xdr:rowOff>
    </xdr:from>
    <xdr:to>
      <xdr:col>2</xdr:col>
      <xdr:colOff>127000</xdr:colOff>
      <xdr:row>64</xdr:row>
      <xdr:rowOff>158538</xdr:rowOff>
    </xdr:to>
    <xdr:sp macro="" textlink="">
      <xdr:nvSpPr>
        <xdr:cNvPr id="144" name="フローチャート : 判断 143"/>
        <xdr:cNvSpPr/>
      </xdr:nvSpPr>
      <xdr:spPr>
        <a:xfrm>
          <a:off x="1397000" y="1102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143315</xdr:rowOff>
    </xdr:from>
    <xdr:ext cx="762000" cy="259045"/>
    <xdr:sp macro="" textlink="">
      <xdr:nvSpPr>
        <xdr:cNvPr id="145" name="テキスト ボックス 144"/>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35348</xdr:rowOff>
    </xdr:from>
    <xdr:to>
      <xdr:col>7</xdr:col>
      <xdr:colOff>203200</xdr:colOff>
      <xdr:row>63</xdr:row>
      <xdr:rowOff>136948</xdr:rowOff>
    </xdr:to>
    <xdr:sp macro="" textlink="">
      <xdr:nvSpPr>
        <xdr:cNvPr id="151" name="円/楕円 150"/>
        <xdr:cNvSpPr/>
      </xdr:nvSpPr>
      <xdr:spPr>
        <a:xfrm>
          <a:off x="49022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51875</xdr:rowOff>
    </xdr:from>
    <xdr:ext cx="762000" cy="259045"/>
    <xdr:sp macro="" textlink="">
      <xdr:nvSpPr>
        <xdr:cNvPr id="152" name="財政構造の弾力性該当値テキスト"/>
        <xdr:cNvSpPr txBox="1"/>
      </xdr:nvSpPr>
      <xdr:spPr>
        <a:xfrm>
          <a:off x="50419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99695</xdr:rowOff>
    </xdr:from>
    <xdr:to>
      <xdr:col>6</xdr:col>
      <xdr:colOff>50800</xdr:colOff>
      <xdr:row>64</xdr:row>
      <xdr:rowOff>29845</xdr:rowOff>
    </xdr:to>
    <xdr:sp macro="" textlink="">
      <xdr:nvSpPr>
        <xdr:cNvPr id="153" name="円/楕円 152"/>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40022</xdr:rowOff>
    </xdr:from>
    <xdr:ext cx="736600" cy="259045"/>
    <xdr:sp macro="" textlink="">
      <xdr:nvSpPr>
        <xdr:cNvPr id="154" name="テキスト ボックス 153"/>
        <xdr:cNvSpPr txBox="1"/>
      </xdr:nvSpPr>
      <xdr:spPr>
        <a:xfrm>
          <a:off x="3733800" y="1066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71544</xdr:rowOff>
    </xdr:from>
    <xdr:to>
      <xdr:col>4</xdr:col>
      <xdr:colOff>533400</xdr:colOff>
      <xdr:row>64</xdr:row>
      <xdr:rowOff>1694</xdr:rowOff>
    </xdr:to>
    <xdr:sp macro="" textlink="">
      <xdr:nvSpPr>
        <xdr:cNvPr id="155" name="円/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56" name="テキスト ボックス 155"/>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100754</xdr:rowOff>
    </xdr:from>
    <xdr:to>
      <xdr:col>3</xdr:col>
      <xdr:colOff>330200</xdr:colOff>
      <xdr:row>62</xdr:row>
      <xdr:rowOff>30904</xdr:rowOff>
    </xdr:to>
    <xdr:sp macro="" textlink="">
      <xdr:nvSpPr>
        <xdr:cNvPr id="157" name="円/楕円 156"/>
        <xdr:cNvSpPr/>
      </xdr:nvSpPr>
      <xdr:spPr>
        <a:xfrm>
          <a:off x="2286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41081</xdr:rowOff>
    </xdr:from>
    <xdr:ext cx="762000" cy="259045"/>
    <xdr:sp macro="" textlink="">
      <xdr:nvSpPr>
        <xdr:cNvPr id="158" name="テキスト ボックス 157"/>
        <xdr:cNvSpPr txBox="1"/>
      </xdr:nvSpPr>
      <xdr:spPr>
        <a:xfrm>
          <a:off x="1955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144992</xdr:rowOff>
    </xdr:from>
    <xdr:to>
      <xdr:col>2</xdr:col>
      <xdr:colOff>127000</xdr:colOff>
      <xdr:row>62</xdr:row>
      <xdr:rowOff>75142</xdr:rowOff>
    </xdr:to>
    <xdr:sp macro="" textlink="">
      <xdr:nvSpPr>
        <xdr:cNvPr id="159" name="円/楕円 158"/>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85319</xdr:rowOff>
    </xdr:from>
    <xdr:ext cx="762000" cy="259045"/>
    <xdr:sp macro="" textlink="">
      <xdr:nvSpPr>
        <xdr:cNvPr id="160" name="テキスト ボックス 159"/>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１人当たりの金額が類似団体平均を上回っているのは、主に人件費が要因となっている。これは主に学校や保育所等の教育・福祉関係部門の人件費であり、人口規模に対して学校数や保育所数が多いことが要因である。今後は、学校統合や民営化等を検討し、これらにかかる経費を抑制し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118032</xdr:rowOff>
    </xdr:from>
    <xdr:to>
      <xdr:col>7</xdr:col>
      <xdr:colOff>152400</xdr:colOff>
      <xdr:row>83</xdr:row>
      <xdr:rowOff>142317</xdr:rowOff>
    </xdr:to>
    <xdr:cxnSp macro="">
      <xdr:nvCxnSpPr>
        <xdr:cNvPr id="193" name="直線コネクタ 192"/>
        <xdr:cNvCxnSpPr/>
      </xdr:nvCxnSpPr>
      <xdr:spPr>
        <a:xfrm>
          <a:off x="4114800" y="14348382"/>
          <a:ext cx="838200" cy="2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118032</xdr:rowOff>
    </xdr:from>
    <xdr:to>
      <xdr:col>6</xdr:col>
      <xdr:colOff>0</xdr:colOff>
      <xdr:row>83</xdr:row>
      <xdr:rowOff>169405</xdr:rowOff>
    </xdr:to>
    <xdr:cxnSp macro="">
      <xdr:nvCxnSpPr>
        <xdr:cNvPr id="196" name="直線コネクタ 195"/>
        <xdr:cNvCxnSpPr/>
      </xdr:nvCxnSpPr>
      <xdr:spPr>
        <a:xfrm flipV="1">
          <a:off x="3225800" y="14348382"/>
          <a:ext cx="889000" cy="5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131786</xdr:rowOff>
    </xdr:from>
    <xdr:to>
      <xdr:col>4</xdr:col>
      <xdr:colOff>482600</xdr:colOff>
      <xdr:row>83</xdr:row>
      <xdr:rowOff>169405</xdr:rowOff>
    </xdr:to>
    <xdr:cxnSp macro="">
      <xdr:nvCxnSpPr>
        <xdr:cNvPr id="199" name="直線コネクタ 198"/>
        <xdr:cNvCxnSpPr/>
      </xdr:nvCxnSpPr>
      <xdr:spPr>
        <a:xfrm>
          <a:off x="2336800" y="14362136"/>
          <a:ext cx="889000" cy="3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131786</xdr:rowOff>
    </xdr:from>
    <xdr:to>
      <xdr:col>3</xdr:col>
      <xdr:colOff>279400</xdr:colOff>
      <xdr:row>83</xdr:row>
      <xdr:rowOff>160694</xdr:rowOff>
    </xdr:to>
    <xdr:cxnSp macro="">
      <xdr:nvCxnSpPr>
        <xdr:cNvPr id="202" name="直線コネクタ 201"/>
        <xdr:cNvCxnSpPr/>
      </xdr:nvCxnSpPr>
      <xdr:spPr>
        <a:xfrm flipV="1">
          <a:off x="1447800" y="14362136"/>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42509</xdr:rowOff>
    </xdr:from>
    <xdr:to>
      <xdr:col>3</xdr:col>
      <xdr:colOff>330200</xdr:colOff>
      <xdr:row>83</xdr:row>
      <xdr:rowOff>144109</xdr:rowOff>
    </xdr:to>
    <xdr:sp macro="" textlink="">
      <xdr:nvSpPr>
        <xdr:cNvPr id="203" name="フローチャート : 判断 202"/>
        <xdr:cNvSpPr/>
      </xdr:nvSpPr>
      <xdr:spPr>
        <a:xfrm>
          <a:off x="2286000" y="1427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154286</xdr:rowOff>
    </xdr:from>
    <xdr:ext cx="762000" cy="259045"/>
    <xdr:sp macro="" textlink="">
      <xdr:nvSpPr>
        <xdr:cNvPr id="204" name="テキスト ボックス 203"/>
        <xdr:cNvSpPr txBox="1"/>
      </xdr:nvSpPr>
      <xdr:spPr>
        <a:xfrm>
          <a:off x="1955800" y="140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12525</xdr:rowOff>
    </xdr:from>
    <xdr:to>
      <xdr:col>2</xdr:col>
      <xdr:colOff>127000</xdr:colOff>
      <xdr:row>83</xdr:row>
      <xdr:rowOff>114125</xdr:rowOff>
    </xdr:to>
    <xdr:sp macro="" textlink="">
      <xdr:nvSpPr>
        <xdr:cNvPr id="205" name="フローチャート : 判断 204"/>
        <xdr:cNvSpPr/>
      </xdr:nvSpPr>
      <xdr:spPr>
        <a:xfrm>
          <a:off x="1397000" y="1424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124302</xdr:rowOff>
    </xdr:from>
    <xdr:ext cx="762000" cy="259045"/>
    <xdr:sp macro="" textlink="">
      <xdr:nvSpPr>
        <xdr:cNvPr id="206" name="テキスト ボックス 205"/>
        <xdr:cNvSpPr txBox="1"/>
      </xdr:nvSpPr>
      <xdr:spPr>
        <a:xfrm>
          <a:off x="1066800" y="1401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91517</xdr:rowOff>
    </xdr:from>
    <xdr:to>
      <xdr:col>7</xdr:col>
      <xdr:colOff>203200</xdr:colOff>
      <xdr:row>84</xdr:row>
      <xdr:rowOff>21667</xdr:rowOff>
    </xdr:to>
    <xdr:sp macro="" textlink="">
      <xdr:nvSpPr>
        <xdr:cNvPr id="212" name="円/楕円 211"/>
        <xdr:cNvSpPr/>
      </xdr:nvSpPr>
      <xdr:spPr>
        <a:xfrm>
          <a:off x="4902200" y="14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63594</xdr:rowOff>
    </xdr:from>
    <xdr:ext cx="762000" cy="259045"/>
    <xdr:sp macro="" textlink="">
      <xdr:nvSpPr>
        <xdr:cNvPr id="213" name="人件費・物件費等の状況該当値テキスト"/>
        <xdr:cNvSpPr txBox="1"/>
      </xdr:nvSpPr>
      <xdr:spPr>
        <a:xfrm>
          <a:off x="5041900" y="1429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67232</xdr:rowOff>
    </xdr:from>
    <xdr:to>
      <xdr:col>6</xdr:col>
      <xdr:colOff>50800</xdr:colOff>
      <xdr:row>83</xdr:row>
      <xdr:rowOff>168832</xdr:rowOff>
    </xdr:to>
    <xdr:sp macro="" textlink="">
      <xdr:nvSpPr>
        <xdr:cNvPr id="214" name="円/楕円 213"/>
        <xdr:cNvSpPr/>
      </xdr:nvSpPr>
      <xdr:spPr>
        <a:xfrm>
          <a:off x="4064000" y="14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153609</xdr:rowOff>
    </xdr:from>
    <xdr:ext cx="736600" cy="259045"/>
    <xdr:sp macro="" textlink="">
      <xdr:nvSpPr>
        <xdr:cNvPr id="215" name="テキスト ボックス 214"/>
        <xdr:cNvSpPr txBox="1"/>
      </xdr:nvSpPr>
      <xdr:spPr>
        <a:xfrm>
          <a:off x="3733800" y="1438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118605</xdr:rowOff>
    </xdr:from>
    <xdr:to>
      <xdr:col>4</xdr:col>
      <xdr:colOff>533400</xdr:colOff>
      <xdr:row>84</xdr:row>
      <xdr:rowOff>48755</xdr:rowOff>
    </xdr:to>
    <xdr:sp macro="" textlink="">
      <xdr:nvSpPr>
        <xdr:cNvPr id="216" name="円/楕円 215"/>
        <xdr:cNvSpPr/>
      </xdr:nvSpPr>
      <xdr:spPr>
        <a:xfrm>
          <a:off x="3175000" y="143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33532</xdr:rowOff>
    </xdr:from>
    <xdr:ext cx="762000" cy="259045"/>
    <xdr:sp macro="" textlink="">
      <xdr:nvSpPr>
        <xdr:cNvPr id="217" name="テキスト ボックス 216"/>
        <xdr:cNvSpPr txBox="1"/>
      </xdr:nvSpPr>
      <xdr:spPr>
        <a:xfrm>
          <a:off x="2844800" y="1443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207,471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80986</xdr:rowOff>
    </xdr:from>
    <xdr:to>
      <xdr:col>3</xdr:col>
      <xdr:colOff>330200</xdr:colOff>
      <xdr:row>84</xdr:row>
      <xdr:rowOff>11136</xdr:rowOff>
    </xdr:to>
    <xdr:sp macro="" textlink="">
      <xdr:nvSpPr>
        <xdr:cNvPr id="218" name="円/楕円 217"/>
        <xdr:cNvSpPr/>
      </xdr:nvSpPr>
      <xdr:spPr>
        <a:xfrm>
          <a:off x="2286000" y="143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167363</xdr:rowOff>
    </xdr:from>
    <xdr:ext cx="762000" cy="259045"/>
    <xdr:sp macro="" textlink="">
      <xdr:nvSpPr>
        <xdr:cNvPr id="219" name="テキスト ボックス 218"/>
        <xdr:cNvSpPr txBox="1"/>
      </xdr:nvSpPr>
      <xdr:spPr>
        <a:xfrm>
          <a:off x="1955800" y="1439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199,676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109894</xdr:rowOff>
    </xdr:from>
    <xdr:to>
      <xdr:col>2</xdr:col>
      <xdr:colOff>127000</xdr:colOff>
      <xdr:row>84</xdr:row>
      <xdr:rowOff>40044</xdr:rowOff>
    </xdr:to>
    <xdr:sp macro="" textlink="">
      <xdr:nvSpPr>
        <xdr:cNvPr id="220" name="円/楕円 219"/>
        <xdr:cNvSpPr/>
      </xdr:nvSpPr>
      <xdr:spPr>
        <a:xfrm>
          <a:off x="1397000" y="143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24821</xdr:rowOff>
    </xdr:from>
    <xdr:ext cx="762000" cy="259045"/>
    <xdr:sp macro="" textlink="">
      <xdr:nvSpPr>
        <xdr:cNvPr id="221" name="テキスト ボックス 220"/>
        <xdr:cNvSpPr txBox="1"/>
      </xdr:nvSpPr>
      <xdr:spPr>
        <a:xfrm>
          <a:off x="1066800" y="1442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●国家公務員の時限的な給与改定特例法による措置が終了したため、</a:t>
          </a:r>
          <a:r>
            <a:rPr kumimoji="1" lang="en-US" altLang="ja-JP" sz="1300">
              <a:latin typeface="ＭＳ Ｐゴシック"/>
            </a:rPr>
            <a:t>95.5</a:t>
          </a:r>
          <a:r>
            <a:rPr kumimoji="1" lang="ja-JP" altLang="en-US" sz="1300">
              <a:latin typeface="ＭＳ Ｐゴシック"/>
            </a:rPr>
            <a:t>ポイントとなっている。類似団体平均との差は</a:t>
          </a:r>
          <a:r>
            <a:rPr kumimoji="1" lang="en-US" altLang="ja-JP" sz="1300">
              <a:latin typeface="ＭＳ Ｐゴシック"/>
            </a:rPr>
            <a:t>0.4</a:t>
          </a:r>
          <a:r>
            <a:rPr kumimoji="1" lang="ja-JP" altLang="en-US" sz="1300">
              <a:latin typeface="ＭＳ Ｐゴシック"/>
            </a:rPr>
            <a:t>ポイントへ縮小したが、未だ上回っている状況のため、各種手当の点検等を通じ、引き続き縮減に努める。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90</xdr:row>
      <xdr:rowOff>19050</xdr:rowOff>
    </xdr:to>
    <xdr:cxnSp macro="">
      <xdr:nvCxnSpPr>
        <xdr:cNvPr id="255" name="直線コネクタ 254"/>
        <xdr:cNvCxnSpPr/>
      </xdr:nvCxnSpPr>
      <xdr:spPr>
        <a:xfrm flipV="1">
          <a:off x="16179800" y="14645216"/>
          <a:ext cx="8382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110066</xdr:rowOff>
    </xdr:from>
    <xdr:to>
      <xdr:col>23</xdr:col>
      <xdr:colOff>406400</xdr:colOff>
      <xdr:row>90</xdr:row>
      <xdr:rowOff>19050</xdr:rowOff>
    </xdr:to>
    <xdr:cxnSp macro="">
      <xdr:nvCxnSpPr>
        <xdr:cNvPr id="258" name="直線コネクタ 257"/>
        <xdr:cNvCxnSpPr/>
      </xdr:nvCxnSpPr>
      <xdr:spPr>
        <a:xfrm>
          <a:off x="15290800" y="153691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18220</xdr:rowOff>
    </xdr:from>
    <xdr:ext cx="736600" cy="259045"/>
    <xdr:sp macro="" textlink="">
      <xdr:nvSpPr>
        <xdr:cNvPr id="260" name="テキスト ボックス 259"/>
        <xdr:cNvSpPr txBox="1"/>
      </xdr:nvSpPr>
      <xdr:spPr>
        <a:xfrm>
          <a:off x="15798800" y="1493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89</xdr:row>
      <xdr:rowOff>110066</xdr:rowOff>
    </xdr:to>
    <xdr:cxnSp macro="">
      <xdr:nvCxnSpPr>
        <xdr:cNvPr id="261" name="直線コネクタ 260"/>
        <xdr:cNvCxnSpPr/>
      </xdr:nvCxnSpPr>
      <xdr:spPr>
        <a:xfrm>
          <a:off x="14401800" y="14717607"/>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3" name="テキスト ボックス 262"/>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136313</xdr:rowOff>
    </xdr:from>
    <xdr:to>
      <xdr:col>21</xdr:col>
      <xdr:colOff>0</xdr:colOff>
      <xdr:row>85</xdr:row>
      <xdr:rowOff>144357</xdr:rowOff>
    </xdr:to>
    <xdr:cxnSp macro="">
      <xdr:nvCxnSpPr>
        <xdr:cNvPr id="264" name="直線コネクタ 263"/>
        <xdr:cNvCxnSpPr/>
      </xdr:nvCxnSpPr>
      <xdr:spPr>
        <a:xfrm>
          <a:off x="13512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5" name="フローチャート : 判断 264"/>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6" name="テキスト ボックス 265"/>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67" name="フローチャート : 判断 266"/>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68" name="テキスト ボックス 267"/>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4" name="円/楕円 273"/>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5"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139700</xdr:rowOff>
    </xdr:from>
    <xdr:to>
      <xdr:col>23</xdr:col>
      <xdr:colOff>457200</xdr:colOff>
      <xdr:row>90</xdr:row>
      <xdr:rowOff>69850</xdr:rowOff>
    </xdr:to>
    <xdr:sp macro="" textlink="">
      <xdr:nvSpPr>
        <xdr:cNvPr id="276" name="円/楕円 275"/>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77" name="テキスト ボックス 276"/>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59266</xdr:rowOff>
    </xdr:from>
    <xdr:to>
      <xdr:col>22</xdr:col>
      <xdr:colOff>254000</xdr:colOff>
      <xdr:row>89</xdr:row>
      <xdr:rowOff>160866</xdr:rowOff>
    </xdr:to>
    <xdr:sp macro="" textlink="">
      <xdr:nvSpPr>
        <xdr:cNvPr id="278" name="円/楕円 277"/>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145643</xdr:rowOff>
    </xdr:from>
    <xdr:ext cx="762000" cy="259045"/>
    <xdr:sp macro="" textlink="">
      <xdr:nvSpPr>
        <xdr:cNvPr id="279" name="テキスト ボックス 278"/>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0" name="円/楕円 279"/>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81" name="テキスト ボックス 280"/>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2" name="円/楕円 281"/>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440</xdr:rowOff>
    </xdr:from>
    <xdr:ext cx="762000" cy="259045"/>
    <xdr:sp macro="" textlink="">
      <xdr:nvSpPr>
        <xdr:cNvPr id="283" name="テキスト ボックス 282"/>
        <xdr:cNvSpPr txBox="1"/>
      </xdr:nvSpPr>
      <xdr:spPr>
        <a:xfrm>
          <a:off x="13131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●行財政集中改革プラン（平成１７年度～平成２１年度）により退職者不補充等を実施し維持しているが、類似団体平均を上回っている状況である。事務事業の見直しや適正配置により定数削減に努める。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142062</xdr:rowOff>
    </xdr:from>
    <xdr:to>
      <xdr:col>24</xdr:col>
      <xdr:colOff>558800</xdr:colOff>
      <xdr:row>61</xdr:row>
      <xdr:rowOff>151232</xdr:rowOff>
    </xdr:to>
    <xdr:cxnSp macro="">
      <xdr:nvCxnSpPr>
        <xdr:cNvPr id="315" name="直線コネクタ 314"/>
        <xdr:cNvCxnSpPr/>
      </xdr:nvCxnSpPr>
      <xdr:spPr>
        <a:xfrm>
          <a:off x="16179800" y="10600512"/>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142062</xdr:rowOff>
    </xdr:from>
    <xdr:to>
      <xdr:col>23</xdr:col>
      <xdr:colOff>406400</xdr:colOff>
      <xdr:row>61</xdr:row>
      <xdr:rowOff>159918</xdr:rowOff>
    </xdr:to>
    <xdr:cxnSp macro="">
      <xdr:nvCxnSpPr>
        <xdr:cNvPr id="318" name="直線コネクタ 317"/>
        <xdr:cNvCxnSpPr/>
      </xdr:nvCxnSpPr>
      <xdr:spPr>
        <a:xfrm flipV="1">
          <a:off x="15290800" y="1060051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158471</xdr:rowOff>
    </xdr:from>
    <xdr:to>
      <xdr:col>22</xdr:col>
      <xdr:colOff>203200</xdr:colOff>
      <xdr:row>61</xdr:row>
      <xdr:rowOff>159918</xdr:rowOff>
    </xdr:to>
    <xdr:cxnSp macro="">
      <xdr:nvCxnSpPr>
        <xdr:cNvPr id="321" name="直線コネクタ 320"/>
        <xdr:cNvCxnSpPr/>
      </xdr:nvCxnSpPr>
      <xdr:spPr>
        <a:xfrm>
          <a:off x="14401800" y="10616921"/>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158471</xdr:rowOff>
    </xdr:from>
    <xdr:to>
      <xdr:col>21</xdr:col>
      <xdr:colOff>0</xdr:colOff>
      <xdr:row>61</xdr:row>
      <xdr:rowOff>169570</xdr:rowOff>
    </xdr:to>
    <xdr:cxnSp macro="">
      <xdr:nvCxnSpPr>
        <xdr:cNvPr id="324" name="直線コネクタ 323"/>
        <xdr:cNvCxnSpPr/>
      </xdr:nvCxnSpPr>
      <xdr:spPr>
        <a:xfrm flipV="1">
          <a:off x="13512800" y="10616921"/>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25" name="フローチャート : 判断 324"/>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26" name="テキスト ボックス 325"/>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142901</xdr:rowOff>
    </xdr:from>
    <xdr:to>
      <xdr:col>19</xdr:col>
      <xdr:colOff>533400</xdr:colOff>
      <xdr:row>62</xdr:row>
      <xdr:rowOff>73051</xdr:rowOff>
    </xdr:to>
    <xdr:sp macro="" textlink="">
      <xdr:nvSpPr>
        <xdr:cNvPr id="327" name="フローチャート : 判断 326"/>
        <xdr:cNvSpPr/>
      </xdr:nvSpPr>
      <xdr:spPr>
        <a:xfrm>
          <a:off x="13462000" y="1060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57828</xdr:rowOff>
    </xdr:from>
    <xdr:ext cx="762000" cy="259045"/>
    <xdr:sp macro="" textlink="">
      <xdr:nvSpPr>
        <xdr:cNvPr id="328" name="テキスト ボックス 327"/>
        <xdr:cNvSpPr txBox="1"/>
      </xdr:nvSpPr>
      <xdr:spPr>
        <a:xfrm>
          <a:off x="13131800" y="1068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100432</xdr:rowOff>
    </xdr:from>
    <xdr:to>
      <xdr:col>24</xdr:col>
      <xdr:colOff>609600</xdr:colOff>
      <xdr:row>62</xdr:row>
      <xdr:rowOff>30582</xdr:rowOff>
    </xdr:to>
    <xdr:sp macro="" textlink="">
      <xdr:nvSpPr>
        <xdr:cNvPr id="334" name="円/楕円 333"/>
        <xdr:cNvSpPr/>
      </xdr:nvSpPr>
      <xdr:spPr>
        <a:xfrm>
          <a:off x="16967200" y="105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72509</xdr:rowOff>
    </xdr:from>
    <xdr:ext cx="762000" cy="259045"/>
    <xdr:sp macro="" textlink="">
      <xdr:nvSpPr>
        <xdr:cNvPr id="335" name="定員管理の状況該当値テキスト"/>
        <xdr:cNvSpPr txBox="1"/>
      </xdr:nvSpPr>
      <xdr:spPr>
        <a:xfrm>
          <a:off x="17106900" y="1053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91262</xdr:rowOff>
    </xdr:from>
    <xdr:to>
      <xdr:col>23</xdr:col>
      <xdr:colOff>457200</xdr:colOff>
      <xdr:row>62</xdr:row>
      <xdr:rowOff>21412</xdr:rowOff>
    </xdr:to>
    <xdr:sp macro="" textlink="">
      <xdr:nvSpPr>
        <xdr:cNvPr id="336" name="円/楕円 335"/>
        <xdr:cNvSpPr/>
      </xdr:nvSpPr>
      <xdr:spPr>
        <a:xfrm>
          <a:off x="16129000" y="10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6189</xdr:rowOff>
    </xdr:from>
    <xdr:ext cx="736600" cy="259045"/>
    <xdr:sp macro="" textlink="">
      <xdr:nvSpPr>
        <xdr:cNvPr id="337" name="テキスト ボックス 336"/>
        <xdr:cNvSpPr txBox="1"/>
      </xdr:nvSpPr>
      <xdr:spPr>
        <a:xfrm>
          <a:off x="15798800" y="106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109118</xdr:rowOff>
    </xdr:from>
    <xdr:to>
      <xdr:col>22</xdr:col>
      <xdr:colOff>254000</xdr:colOff>
      <xdr:row>62</xdr:row>
      <xdr:rowOff>39268</xdr:rowOff>
    </xdr:to>
    <xdr:sp macro="" textlink="">
      <xdr:nvSpPr>
        <xdr:cNvPr id="338" name="円/楕円 337"/>
        <xdr:cNvSpPr/>
      </xdr:nvSpPr>
      <xdr:spPr>
        <a:xfrm>
          <a:off x="15240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24045</xdr:rowOff>
    </xdr:from>
    <xdr:ext cx="762000" cy="259045"/>
    <xdr:sp macro="" textlink="">
      <xdr:nvSpPr>
        <xdr:cNvPr id="339" name="テキスト ボックス 338"/>
        <xdr:cNvSpPr txBox="1"/>
      </xdr:nvSpPr>
      <xdr:spPr>
        <a:xfrm>
          <a:off x="14909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107671</xdr:rowOff>
    </xdr:from>
    <xdr:to>
      <xdr:col>21</xdr:col>
      <xdr:colOff>50800</xdr:colOff>
      <xdr:row>62</xdr:row>
      <xdr:rowOff>37821</xdr:rowOff>
    </xdr:to>
    <xdr:sp macro="" textlink="">
      <xdr:nvSpPr>
        <xdr:cNvPr id="340" name="円/楕円 339"/>
        <xdr:cNvSpPr/>
      </xdr:nvSpPr>
      <xdr:spPr>
        <a:xfrm>
          <a:off x="14351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47998</xdr:rowOff>
    </xdr:from>
    <xdr:ext cx="762000" cy="259045"/>
    <xdr:sp macro="" textlink="">
      <xdr:nvSpPr>
        <xdr:cNvPr id="341" name="テキスト ボックス 340"/>
        <xdr:cNvSpPr txBox="1"/>
      </xdr:nvSpPr>
      <xdr:spPr>
        <a:xfrm>
          <a:off x="14020800" y="1033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118770</xdr:rowOff>
    </xdr:from>
    <xdr:to>
      <xdr:col>19</xdr:col>
      <xdr:colOff>533400</xdr:colOff>
      <xdr:row>62</xdr:row>
      <xdr:rowOff>48920</xdr:rowOff>
    </xdr:to>
    <xdr:sp macro="" textlink="">
      <xdr:nvSpPr>
        <xdr:cNvPr id="342" name="円/楕円 341"/>
        <xdr:cNvSpPr/>
      </xdr:nvSpPr>
      <xdr:spPr>
        <a:xfrm>
          <a:off x="13462000" y="105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59097</xdr:rowOff>
    </xdr:from>
    <xdr:ext cx="762000" cy="259045"/>
    <xdr:sp macro="" textlink="">
      <xdr:nvSpPr>
        <xdr:cNvPr id="343" name="テキスト ボックス 342"/>
        <xdr:cNvSpPr txBox="1"/>
      </xdr:nvSpPr>
      <xdr:spPr>
        <a:xfrm>
          <a:off x="13131800" y="103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●起債抑制により類似団体平均を下回っている。平成２２年度から徐々に減少しており、今後も起債に大きく頼ることのない財政運営に努める。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318</xdr:rowOff>
    </xdr:to>
    <xdr:cxnSp macro="">
      <xdr:nvCxnSpPr>
        <xdr:cNvPr id="373" name="直線コネクタ 372"/>
        <xdr:cNvCxnSpPr/>
      </xdr:nvCxnSpPr>
      <xdr:spPr>
        <a:xfrm flipV="1">
          <a:off x="16179800" y="681609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54610</xdr:rowOff>
    </xdr:to>
    <xdr:cxnSp macro="">
      <xdr:nvCxnSpPr>
        <xdr:cNvPr id="376" name="直線コネクタ 375"/>
        <xdr:cNvCxnSpPr/>
      </xdr:nvCxnSpPr>
      <xdr:spPr>
        <a:xfrm flipV="1">
          <a:off x="15290800" y="685831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96838</xdr:rowOff>
    </xdr:to>
    <xdr:cxnSp macro="">
      <xdr:nvCxnSpPr>
        <xdr:cNvPr id="379" name="直線コネクタ 378"/>
        <xdr:cNvCxnSpPr/>
      </xdr:nvCxnSpPr>
      <xdr:spPr>
        <a:xfrm flipV="1">
          <a:off x="14401800" y="691261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40</xdr:row>
      <xdr:rowOff>96838</xdr:rowOff>
    </xdr:to>
    <xdr:cxnSp macro="">
      <xdr:nvCxnSpPr>
        <xdr:cNvPr id="382" name="直線コネクタ 381"/>
        <xdr:cNvCxnSpPr/>
      </xdr:nvCxnSpPr>
      <xdr:spPr>
        <a:xfrm>
          <a:off x="13512800" y="69548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3" name="フローチャート : 判断 382"/>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4" name="テキスト ボックス 383"/>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5" name="フローチャート : 判断 384"/>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6" name="テキスト ボックス 385"/>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2" name="円/楕円 39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4" name="円/楕円 393"/>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95" name="テキスト ボックス 394"/>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3810</xdr:rowOff>
    </xdr:from>
    <xdr:to>
      <xdr:col>22</xdr:col>
      <xdr:colOff>254000</xdr:colOff>
      <xdr:row>40</xdr:row>
      <xdr:rowOff>105410</xdr:rowOff>
    </xdr:to>
    <xdr:sp macro="" textlink="">
      <xdr:nvSpPr>
        <xdr:cNvPr id="396" name="円/楕円 395"/>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97" name="テキスト ボックス 396"/>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398" name="円/楕円 397"/>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9" name="テキスト ボックス 398"/>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00" name="円/楕円 399"/>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01" name="テキスト ボックス 400"/>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●将来負担額（地方債等）より充当可能財源（基金積立等）が上回っているため△</a:t>
          </a:r>
          <a:r>
            <a:rPr kumimoji="1" lang="en-US" altLang="ja-JP" sz="1300">
              <a:latin typeface="ＭＳ Ｐゴシック"/>
            </a:rPr>
            <a:t>69.3</a:t>
          </a:r>
          <a:r>
            <a:rPr kumimoji="1" lang="ja-JP" altLang="en-US" sz="1300">
              <a:latin typeface="ＭＳ Ｐゴシック"/>
            </a:rPr>
            <a:t>％となり、類似団体内で最も低い状況である。起債の抑制による地方債現在高の減少及び基金積立額の増額により現状を維持している。今後は、学校統合等により大規模な新規発行債が予想されるため、基金積立等により起債の抑制を図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43663</xdr:rowOff>
    </xdr:from>
    <xdr:ext cx="762000" cy="259045"/>
    <xdr:sp macro="" textlink="">
      <xdr:nvSpPr>
        <xdr:cNvPr id="435" name="将来負担の状況平均値テキスト"/>
        <xdr:cNvSpPr txBox="1"/>
      </xdr:nvSpPr>
      <xdr:spPr>
        <a:xfrm>
          <a:off x="17106900" y="2443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6" name="フローチャート : 判断 435"/>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7" name="フローチャート : 判断 436"/>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38" name="テキスト ボックス 437"/>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32046</xdr:rowOff>
    </xdr:from>
    <xdr:to>
      <xdr:col>22</xdr:col>
      <xdr:colOff>254000</xdr:colOff>
      <xdr:row>15</xdr:row>
      <xdr:rowOff>133646</xdr:rowOff>
    </xdr:to>
    <xdr:sp macro="" textlink="">
      <xdr:nvSpPr>
        <xdr:cNvPr id="439" name="フローチャート : 判断 438"/>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0" name="テキスト ボックス 439"/>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130175</xdr:rowOff>
    </xdr:from>
    <xdr:to>
      <xdr:col>21</xdr:col>
      <xdr:colOff>50800</xdr:colOff>
      <xdr:row>16</xdr:row>
      <xdr:rowOff>60325</xdr:rowOff>
    </xdr:to>
    <xdr:sp macro="" textlink="">
      <xdr:nvSpPr>
        <xdr:cNvPr id="441" name="フローチャート : 判断 440"/>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42" name="テキスト ボックス 441"/>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43" name="フローチャート : 判断 442"/>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44" name="テキスト ボックス 443"/>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14</xdr:row>
      <xdr:rowOff>96520</xdr:rowOff>
    </xdr:from>
    <xdr:to>
      <xdr:col>19</xdr:col>
      <xdr:colOff>533400</xdr:colOff>
      <xdr:row>15</xdr:row>
      <xdr:rowOff>26670</xdr:rowOff>
    </xdr:to>
    <xdr:sp macro="" textlink="">
      <xdr:nvSpPr>
        <xdr:cNvPr id="450" name="円/楕円 449"/>
        <xdr:cNvSpPr/>
      </xdr:nvSpPr>
      <xdr:spPr>
        <a:xfrm>
          <a:off x="13462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36847</xdr:rowOff>
    </xdr:from>
    <xdr:ext cx="762000" cy="259045"/>
    <xdr:sp macro="" textlink="">
      <xdr:nvSpPr>
        <xdr:cNvPr id="451" name="テキスト ボックス 450"/>
        <xdr:cNvSpPr txBox="1"/>
      </xdr:nvSpPr>
      <xdr:spPr>
        <a:xfrm>
          <a:off x="13131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沖縄県恩納村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10,751
10,428
50.87
9,415,692
9,184,268
193,592
3,055,479
4,440,514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●委託職員から嘱託職員へ移行したことにより</a:t>
          </a:r>
          <a:r>
            <a:rPr kumimoji="1" lang="en-US" altLang="ja-JP" sz="1300">
              <a:latin typeface="ＭＳ Ｐゴシック"/>
            </a:rPr>
            <a:t>2.3</a:t>
          </a:r>
          <a:r>
            <a:rPr kumimoji="1" lang="ja-JP" altLang="en-US" sz="1300">
              <a:latin typeface="ＭＳ Ｐゴシック"/>
            </a:rPr>
            <a:t>％増となっており、類似団体平均と比較しても</a:t>
          </a:r>
          <a:r>
            <a:rPr kumimoji="1" lang="en-US" altLang="ja-JP" sz="1300">
              <a:latin typeface="ＭＳ Ｐゴシック"/>
            </a:rPr>
            <a:t>4.2</a:t>
          </a:r>
          <a:r>
            <a:rPr kumimoji="1" lang="ja-JP" altLang="en-US" sz="1300">
              <a:latin typeface="ＭＳ Ｐゴシック"/>
            </a:rPr>
            <a:t>％多い状況である。事務事業の見直しによる適正な定員管理に努め、人件費の抑制する必要がある。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38</xdr:row>
      <xdr:rowOff>30988</xdr:rowOff>
    </xdr:to>
    <xdr:cxnSp macro="">
      <xdr:nvCxnSpPr>
        <xdr:cNvPr id="63" name="直線コネクタ 62"/>
        <xdr:cNvCxnSpPr/>
      </xdr:nvCxnSpPr>
      <xdr:spPr>
        <a:xfrm>
          <a:off x="3987800" y="644093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37</xdr:row>
      <xdr:rowOff>110998</xdr:rowOff>
    </xdr:to>
    <xdr:cxnSp macro="">
      <xdr:nvCxnSpPr>
        <xdr:cNvPr id="66" name="直線コネクタ 65"/>
        <xdr:cNvCxnSpPr/>
      </xdr:nvCxnSpPr>
      <xdr:spPr>
        <a:xfrm flipV="1">
          <a:off x="3098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60706</xdr:rowOff>
    </xdr:from>
    <xdr:to>
      <xdr:col>4</xdr:col>
      <xdr:colOff>346075</xdr:colOff>
      <xdr:row>37</xdr:row>
      <xdr:rowOff>110998</xdr:rowOff>
    </xdr:to>
    <xdr:cxnSp macro="">
      <xdr:nvCxnSpPr>
        <xdr:cNvPr id="69" name="直線コネクタ 68"/>
        <xdr:cNvCxnSpPr/>
      </xdr:nvCxnSpPr>
      <xdr:spPr>
        <a:xfrm>
          <a:off x="2209800" y="6404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60706</xdr:rowOff>
    </xdr:from>
    <xdr:to>
      <xdr:col>3</xdr:col>
      <xdr:colOff>142875</xdr:colOff>
      <xdr:row>37</xdr:row>
      <xdr:rowOff>124714</xdr:rowOff>
    </xdr:to>
    <xdr:cxnSp macro="">
      <xdr:nvCxnSpPr>
        <xdr:cNvPr id="72" name="直線コネクタ 71"/>
        <xdr:cNvCxnSpPr/>
      </xdr:nvCxnSpPr>
      <xdr:spPr>
        <a:xfrm flipV="1">
          <a:off x="1320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3" name="フローチャート : 判断 72"/>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4" name="テキスト ボックス 73"/>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2" name="円/楕円 81"/>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3"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4" name="円/楕円 83"/>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5" name="テキスト ボックス 84"/>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60198</xdr:rowOff>
    </xdr:from>
    <xdr:to>
      <xdr:col>4</xdr:col>
      <xdr:colOff>396875</xdr:colOff>
      <xdr:row>37</xdr:row>
      <xdr:rowOff>161798</xdr:rowOff>
    </xdr:to>
    <xdr:sp macro="" textlink="">
      <xdr:nvSpPr>
        <xdr:cNvPr id="86" name="円/楕円 85"/>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146575</xdr:rowOff>
    </xdr:from>
    <xdr:ext cx="762000" cy="259045"/>
    <xdr:sp macro="" textlink="">
      <xdr:nvSpPr>
        <xdr:cNvPr id="87" name="テキスト ボックス 86"/>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8" name="円/楕円 87"/>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9" name="テキスト ボックス 88"/>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0" name="円/楕円 89"/>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91" name="テキスト ボックス 90"/>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●委託職員から嘱託職員へ移行したことにより</a:t>
          </a:r>
          <a:r>
            <a:rPr kumimoji="1" lang="en-US" altLang="ja-JP" sz="1300">
              <a:latin typeface="ＭＳ Ｐゴシック"/>
            </a:rPr>
            <a:t>2.2</a:t>
          </a:r>
          <a:r>
            <a:rPr kumimoji="1" lang="ja-JP" altLang="en-US" sz="1300">
              <a:latin typeface="ＭＳ Ｐゴシック"/>
            </a:rPr>
            <a:t>％減少したが、類似団体平均と比較すると</a:t>
          </a:r>
          <a:r>
            <a:rPr kumimoji="1" lang="en-US" altLang="ja-JP" sz="1300">
              <a:latin typeface="ＭＳ Ｐゴシック"/>
            </a:rPr>
            <a:t>4.5</a:t>
          </a:r>
          <a:r>
            <a:rPr kumimoji="1" lang="ja-JP" altLang="en-US" sz="1300">
              <a:latin typeface="ＭＳ Ｐゴシック"/>
            </a:rPr>
            <a:t>％高い状況にある。公共施設が多く、それに係る維持管理業務委託料が多いためである。今後は、公共施設等管理計画により適切な管理を行い、コスト削減に努める。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19</xdr:row>
      <xdr:rowOff>69850</xdr:rowOff>
    </xdr:to>
    <xdr:cxnSp macro="">
      <xdr:nvCxnSpPr>
        <xdr:cNvPr id="124" name="直線コネクタ 123"/>
        <xdr:cNvCxnSpPr/>
      </xdr:nvCxnSpPr>
      <xdr:spPr>
        <a:xfrm flipV="1">
          <a:off x="15671800" y="31597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69850</xdr:rowOff>
    </xdr:from>
    <xdr:to>
      <xdr:col>22</xdr:col>
      <xdr:colOff>565150</xdr:colOff>
      <xdr:row>19</xdr:row>
      <xdr:rowOff>138430</xdr:rowOff>
    </xdr:to>
    <xdr:cxnSp macro="">
      <xdr:nvCxnSpPr>
        <xdr:cNvPr id="127" name="直線コネクタ 126"/>
        <xdr:cNvCxnSpPr/>
      </xdr:nvCxnSpPr>
      <xdr:spPr>
        <a:xfrm flipV="1">
          <a:off x="14782800" y="3327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27940</xdr:rowOff>
    </xdr:from>
    <xdr:to>
      <xdr:col>21</xdr:col>
      <xdr:colOff>361950</xdr:colOff>
      <xdr:row>19</xdr:row>
      <xdr:rowOff>138430</xdr:rowOff>
    </xdr:to>
    <xdr:cxnSp macro="">
      <xdr:nvCxnSpPr>
        <xdr:cNvPr id="130" name="直線コネクタ 129"/>
        <xdr:cNvCxnSpPr/>
      </xdr:nvCxnSpPr>
      <xdr:spPr>
        <a:xfrm>
          <a:off x="13893800" y="31140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27940</xdr:rowOff>
    </xdr:from>
    <xdr:to>
      <xdr:col>20</xdr:col>
      <xdr:colOff>158750</xdr:colOff>
      <xdr:row>18</xdr:row>
      <xdr:rowOff>66040</xdr:rowOff>
    </xdr:to>
    <xdr:cxnSp macro="">
      <xdr:nvCxnSpPr>
        <xdr:cNvPr id="133" name="直線コネクタ 132"/>
        <xdr:cNvCxnSpPr/>
      </xdr:nvCxnSpPr>
      <xdr:spPr>
        <a:xfrm flipV="1">
          <a:off x="13004800" y="3114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4" name="フローチャート : 判断 133"/>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5" name="テキスト ボックス 134"/>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3" name="円/楕円 142"/>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166387</xdr:rowOff>
    </xdr:from>
    <xdr:ext cx="762000" cy="259045"/>
    <xdr:sp macro="" textlink="">
      <xdr:nvSpPr>
        <xdr:cNvPr id="144"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19050</xdr:rowOff>
    </xdr:from>
    <xdr:to>
      <xdr:col>22</xdr:col>
      <xdr:colOff>615950</xdr:colOff>
      <xdr:row>19</xdr:row>
      <xdr:rowOff>120650</xdr:rowOff>
    </xdr:to>
    <xdr:sp macro="" textlink="">
      <xdr:nvSpPr>
        <xdr:cNvPr id="145" name="円/楕円 144"/>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105427</xdr:rowOff>
    </xdr:from>
    <xdr:ext cx="736600" cy="259045"/>
    <xdr:sp macro="" textlink="">
      <xdr:nvSpPr>
        <xdr:cNvPr id="146" name="テキスト ボックス 145"/>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87630</xdr:rowOff>
    </xdr:from>
    <xdr:to>
      <xdr:col>21</xdr:col>
      <xdr:colOff>412750</xdr:colOff>
      <xdr:row>20</xdr:row>
      <xdr:rowOff>17780</xdr:rowOff>
    </xdr:to>
    <xdr:sp macro="" textlink="">
      <xdr:nvSpPr>
        <xdr:cNvPr id="147" name="円/楕円 146"/>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2557</xdr:rowOff>
    </xdr:from>
    <xdr:ext cx="762000" cy="259045"/>
    <xdr:sp macro="" textlink="">
      <xdr:nvSpPr>
        <xdr:cNvPr id="148" name="テキスト ボックス 147"/>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148590</xdr:rowOff>
    </xdr:from>
    <xdr:to>
      <xdr:col>20</xdr:col>
      <xdr:colOff>209550</xdr:colOff>
      <xdr:row>18</xdr:row>
      <xdr:rowOff>78740</xdr:rowOff>
    </xdr:to>
    <xdr:sp macro="" textlink="">
      <xdr:nvSpPr>
        <xdr:cNvPr id="149" name="円/楕円 148"/>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63517</xdr:rowOff>
    </xdr:from>
    <xdr:ext cx="762000" cy="259045"/>
    <xdr:sp macro="" textlink="">
      <xdr:nvSpPr>
        <xdr:cNvPr id="150" name="テキスト ボックス 149"/>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xdr:rowOff>
    </xdr:from>
    <xdr:to>
      <xdr:col>19</xdr:col>
      <xdr:colOff>6350</xdr:colOff>
      <xdr:row>18</xdr:row>
      <xdr:rowOff>116840</xdr:rowOff>
    </xdr:to>
    <xdr:sp macro="" textlink="">
      <xdr:nvSpPr>
        <xdr:cNvPr id="151" name="円/楕円 150"/>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101617</xdr:rowOff>
    </xdr:from>
    <xdr:ext cx="762000" cy="259045"/>
    <xdr:sp macro="" textlink="">
      <xdr:nvSpPr>
        <xdr:cNvPr id="152" name="テキスト ボックス 151"/>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●扶助費に係る費用は年々増加傾向にあり、類似団体平均を上回る状況である。障害福祉費の増加や公立保育所運営に係る保育所費が要因である。保育所の民営化等を検討し、コスト削減に努める。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165100</xdr:rowOff>
    </xdr:to>
    <xdr:cxnSp macro="">
      <xdr:nvCxnSpPr>
        <xdr:cNvPr id="185" name="直線コネクタ 184"/>
        <xdr:cNvCxnSpPr/>
      </xdr:nvCxnSpPr>
      <xdr:spPr>
        <a:xfrm>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107950</xdr:rowOff>
    </xdr:to>
    <xdr:cxnSp macro="">
      <xdr:nvCxnSpPr>
        <xdr:cNvPr id="188" name="直線コネクタ 187"/>
        <xdr:cNvCxnSpPr/>
      </xdr:nvCxnSpPr>
      <xdr:spPr>
        <a:xfrm>
          <a:off x="3098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69850</xdr:rowOff>
    </xdr:to>
    <xdr:cxnSp macro="">
      <xdr:nvCxnSpPr>
        <xdr:cNvPr id="191" name="直線コネクタ 190"/>
        <xdr:cNvCxnSpPr/>
      </xdr:nvCxnSpPr>
      <xdr:spPr>
        <a:xfrm>
          <a:off x="2209800" y="955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127000</xdr:rowOff>
    </xdr:to>
    <xdr:cxnSp macro="">
      <xdr:nvCxnSpPr>
        <xdr:cNvPr id="194" name="直線コネクタ 193"/>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5" name="フローチャート : 判断 194"/>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196" name="テキスト ボックス 19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197" name="フローチャート : 判断 196"/>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198" name="テキスト ボックス 19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4" name="円/楕円 203"/>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5"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6" name="円/楕円 205"/>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07" name="テキスト ボックス 206"/>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8" name="円/楕円 207"/>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9" name="テキスト ボックス 208"/>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0" name="円/楕円 209"/>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1" name="テキスト ボックス 21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2" name="円/楕円 211"/>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3" name="テキスト ボックス 212"/>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●下水道事業特別会計への繰出金の減により前年度より</a:t>
          </a:r>
          <a:r>
            <a:rPr kumimoji="1" lang="en-US" altLang="ja-JP" sz="1300">
              <a:latin typeface="ＭＳ Ｐゴシック"/>
            </a:rPr>
            <a:t>0.9</a:t>
          </a:r>
          <a:r>
            <a:rPr kumimoji="1" lang="ja-JP" altLang="en-US" sz="1300">
              <a:latin typeface="ＭＳ Ｐゴシック"/>
            </a:rPr>
            <a:t>％減少したが、国民健康保険事業特別会計の赤字補てん的な繰出金は多額となっている。国民健康保険料の適正化を図ることなどにより、健全運営が必要である。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134620</xdr:rowOff>
    </xdr:to>
    <xdr:cxnSp macro="">
      <xdr:nvCxnSpPr>
        <xdr:cNvPr id="246" name="直線コネクタ 245"/>
        <xdr:cNvCxnSpPr/>
      </xdr:nvCxnSpPr>
      <xdr:spPr>
        <a:xfrm flipV="1">
          <a:off x="15671800" y="9324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134620</xdr:rowOff>
    </xdr:to>
    <xdr:cxnSp macro="">
      <xdr:nvCxnSpPr>
        <xdr:cNvPr id="249" name="直線コネクタ 248"/>
        <xdr:cNvCxnSpPr/>
      </xdr:nvCxnSpPr>
      <xdr:spPr>
        <a:xfrm>
          <a:off x="14782800" y="9324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170197</xdr:rowOff>
    </xdr:from>
    <xdr:ext cx="736600" cy="259045"/>
    <xdr:sp macro="" textlink="">
      <xdr:nvSpPr>
        <xdr:cNvPr id="251" name="テキスト ボックス 250"/>
        <xdr:cNvSpPr txBox="1"/>
      </xdr:nvSpPr>
      <xdr:spPr>
        <a:xfrm>
          <a:off x="15290800" y="977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54</xdr:row>
      <xdr:rowOff>66040</xdr:rowOff>
    </xdr:to>
    <xdr:cxnSp macro="">
      <xdr:nvCxnSpPr>
        <xdr:cNvPr id="252" name="直線コネクタ 251"/>
        <xdr:cNvCxnSpPr/>
      </xdr:nvCxnSpPr>
      <xdr:spPr>
        <a:xfrm>
          <a:off x="13893800" y="9255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168910</xdr:rowOff>
    </xdr:from>
    <xdr:to>
      <xdr:col>20</xdr:col>
      <xdr:colOff>158750</xdr:colOff>
      <xdr:row>54</xdr:row>
      <xdr:rowOff>20320</xdr:rowOff>
    </xdr:to>
    <xdr:cxnSp macro="">
      <xdr:nvCxnSpPr>
        <xdr:cNvPr id="255" name="直線コネクタ 254"/>
        <xdr:cNvCxnSpPr/>
      </xdr:nvCxnSpPr>
      <xdr:spPr>
        <a:xfrm flipV="1">
          <a:off x="13004800" y="9255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6" name="フローチャート : 判断 255"/>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7" name="テキスト ボックス 256"/>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8" name="フローチャート : 判断 257"/>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9" name="テキスト ボックス 258"/>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xdr:rowOff>
    </xdr:from>
    <xdr:to>
      <xdr:col>24</xdr:col>
      <xdr:colOff>82550</xdr:colOff>
      <xdr:row>54</xdr:row>
      <xdr:rowOff>116840</xdr:rowOff>
    </xdr:to>
    <xdr:sp macro="" textlink="">
      <xdr:nvSpPr>
        <xdr:cNvPr id="265" name="円/楕円 264"/>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95267</xdr:rowOff>
    </xdr:from>
    <xdr:ext cx="762000" cy="259045"/>
    <xdr:sp macro="" textlink="">
      <xdr:nvSpPr>
        <xdr:cNvPr id="266" name="その他該当値テキスト"/>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83820</xdr:rowOff>
    </xdr:from>
    <xdr:to>
      <xdr:col>22</xdr:col>
      <xdr:colOff>615950</xdr:colOff>
      <xdr:row>55</xdr:row>
      <xdr:rowOff>13970</xdr:rowOff>
    </xdr:to>
    <xdr:sp macro="" textlink="">
      <xdr:nvSpPr>
        <xdr:cNvPr id="267" name="円/楕円 266"/>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24147</xdr:rowOff>
    </xdr:from>
    <xdr:ext cx="736600" cy="259045"/>
    <xdr:sp macro="" textlink="">
      <xdr:nvSpPr>
        <xdr:cNvPr id="268" name="テキスト ボックス 267"/>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69" name="円/楕円 268"/>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0" name="テキスト ボックス 269"/>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118110</xdr:rowOff>
    </xdr:from>
    <xdr:to>
      <xdr:col>20</xdr:col>
      <xdr:colOff>209550</xdr:colOff>
      <xdr:row>54</xdr:row>
      <xdr:rowOff>48260</xdr:rowOff>
    </xdr:to>
    <xdr:sp macro="" textlink="">
      <xdr:nvSpPr>
        <xdr:cNvPr id="271" name="円/楕円 270"/>
        <xdr:cNvSpPr/>
      </xdr:nvSpPr>
      <xdr:spPr>
        <a:xfrm>
          <a:off x="13843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58437</xdr:rowOff>
    </xdr:from>
    <xdr:ext cx="762000" cy="259045"/>
    <xdr:sp macro="" textlink="">
      <xdr:nvSpPr>
        <xdr:cNvPr id="272" name="テキスト ボックス 271"/>
        <xdr:cNvSpPr txBox="1"/>
      </xdr:nvSpPr>
      <xdr:spPr>
        <a:xfrm>
          <a:off x="13512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140970</xdr:rowOff>
    </xdr:from>
    <xdr:to>
      <xdr:col>19</xdr:col>
      <xdr:colOff>6350</xdr:colOff>
      <xdr:row>54</xdr:row>
      <xdr:rowOff>71120</xdr:rowOff>
    </xdr:to>
    <xdr:sp macro="" textlink="">
      <xdr:nvSpPr>
        <xdr:cNvPr id="273" name="円/楕円 272"/>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81297</xdr:rowOff>
    </xdr:from>
    <xdr:ext cx="762000" cy="259045"/>
    <xdr:sp macro="" textlink="">
      <xdr:nvSpPr>
        <xdr:cNvPr id="274" name="テキスト ボックス 273"/>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●類似団体平均を下回っているものの沖縄県平均と比較すると</a:t>
          </a:r>
          <a:r>
            <a:rPr kumimoji="1" lang="en-US" altLang="ja-JP" sz="1300">
              <a:latin typeface="ＭＳ Ｐゴシック"/>
            </a:rPr>
            <a:t>5.5</a:t>
          </a:r>
          <a:r>
            <a:rPr kumimoji="1" lang="ja-JP" altLang="en-US" sz="1300">
              <a:latin typeface="ＭＳ Ｐゴシック"/>
            </a:rPr>
            <a:t>％上回っている。軍用地所在区交付金が補助費等の</a:t>
          </a:r>
          <a:r>
            <a:rPr kumimoji="1" lang="en-US" altLang="ja-JP" sz="1300">
              <a:latin typeface="ＭＳ Ｐゴシック"/>
            </a:rPr>
            <a:t>45</a:t>
          </a:r>
          <a:r>
            <a:rPr kumimoji="1" lang="ja-JP" altLang="en-US" sz="1300">
              <a:latin typeface="ＭＳ Ｐゴシック"/>
            </a:rPr>
            <a:t>％を占めているためであるが、各種団体への補助金についての見直しや廃止を検討し、削減に努める。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37846</xdr:rowOff>
    </xdr:to>
    <xdr:cxnSp macro="">
      <xdr:nvCxnSpPr>
        <xdr:cNvPr id="304" name="直線コネクタ 303"/>
        <xdr:cNvCxnSpPr/>
      </xdr:nvCxnSpPr>
      <xdr:spPr>
        <a:xfrm flipV="1">
          <a:off x="15671800" y="63312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5"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37846</xdr:rowOff>
    </xdr:to>
    <xdr:cxnSp macro="">
      <xdr:nvCxnSpPr>
        <xdr:cNvPr id="307" name="直線コネクタ 306"/>
        <xdr:cNvCxnSpPr/>
      </xdr:nvCxnSpPr>
      <xdr:spPr>
        <a:xfrm>
          <a:off x="14782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37846</xdr:rowOff>
    </xdr:to>
    <xdr:cxnSp macro="">
      <xdr:nvCxnSpPr>
        <xdr:cNvPr id="310" name="直線コネクタ 309"/>
        <xdr:cNvCxnSpPr/>
      </xdr:nvCxnSpPr>
      <xdr:spPr>
        <a:xfrm>
          <a:off x="13893800" y="6326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154432</xdr:rowOff>
    </xdr:to>
    <xdr:cxnSp macro="">
      <xdr:nvCxnSpPr>
        <xdr:cNvPr id="313" name="直線コネクタ 312"/>
        <xdr:cNvCxnSpPr/>
      </xdr:nvCxnSpPr>
      <xdr:spPr>
        <a:xfrm>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5" name="テキスト ボックス 31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6" name="フローチャート : 判断 31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7" name="テキスト ボックス 31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23" name="円/楕円 322"/>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124731</xdr:rowOff>
    </xdr:from>
    <xdr:ext cx="762000" cy="259045"/>
    <xdr:sp macro="" textlink="">
      <xdr:nvSpPr>
        <xdr:cNvPr id="324"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5" name="円/楕円 324"/>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6" name="テキスト ボックス 325"/>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7" name="円/楕円 326"/>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8" name="テキスト ボックス 327"/>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9" name="円/楕円 328"/>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30" name="テキスト ボックス 32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1" name="円/楕円 33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2" name="テキスト ボックス 331"/>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●新規発行債の抑制により類似団体平均を下回っているが、整備中の下水道事業債の元利償還金に対する繰出金などの準元利償還金は増加傾向にあるため、今後も新規発行の抑制に努める。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17272</xdr:rowOff>
    </xdr:from>
    <xdr:to>
      <xdr:col>7</xdr:col>
      <xdr:colOff>15875</xdr:colOff>
      <xdr:row>76</xdr:row>
      <xdr:rowOff>17272</xdr:rowOff>
    </xdr:to>
    <xdr:cxnSp macro="">
      <xdr:nvCxnSpPr>
        <xdr:cNvPr id="362" name="直線コネクタ 361"/>
        <xdr:cNvCxnSpPr/>
      </xdr:nvCxnSpPr>
      <xdr:spPr>
        <a:xfrm>
          <a:off x="3987800" y="13047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152146</xdr:rowOff>
    </xdr:from>
    <xdr:to>
      <xdr:col>5</xdr:col>
      <xdr:colOff>549275</xdr:colOff>
      <xdr:row>76</xdr:row>
      <xdr:rowOff>17272</xdr:rowOff>
    </xdr:to>
    <xdr:cxnSp macro="">
      <xdr:nvCxnSpPr>
        <xdr:cNvPr id="365" name="直線コネクタ 364"/>
        <xdr:cNvCxnSpPr/>
      </xdr:nvCxnSpPr>
      <xdr:spPr>
        <a:xfrm>
          <a:off x="3098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152146</xdr:rowOff>
    </xdr:to>
    <xdr:cxnSp macro="">
      <xdr:nvCxnSpPr>
        <xdr:cNvPr id="368" name="直線コネクタ 367"/>
        <xdr:cNvCxnSpPr/>
      </xdr:nvCxnSpPr>
      <xdr:spPr>
        <a:xfrm>
          <a:off x="2209800" y="12997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124714</xdr:rowOff>
    </xdr:from>
    <xdr:to>
      <xdr:col>3</xdr:col>
      <xdr:colOff>142875</xdr:colOff>
      <xdr:row>75</xdr:row>
      <xdr:rowOff>138430</xdr:rowOff>
    </xdr:to>
    <xdr:cxnSp macro="">
      <xdr:nvCxnSpPr>
        <xdr:cNvPr id="371" name="直線コネクタ 370"/>
        <xdr:cNvCxnSpPr/>
      </xdr:nvCxnSpPr>
      <xdr:spPr>
        <a:xfrm>
          <a:off x="1320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2" name="フローチャート : 判断 371"/>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3" name="テキスト ボックス 372"/>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4" name="フローチャート : 判断 373"/>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5" name="テキスト ボックス 374"/>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1" name="円/楕円 380"/>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154449</xdr:rowOff>
    </xdr:from>
    <xdr:ext cx="762000" cy="259045"/>
    <xdr:sp macro="" textlink="">
      <xdr:nvSpPr>
        <xdr:cNvPr id="382"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83" name="円/楕円 382"/>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78249</xdr:rowOff>
    </xdr:from>
    <xdr:ext cx="736600" cy="259045"/>
    <xdr:sp macro="" textlink="">
      <xdr:nvSpPr>
        <xdr:cNvPr id="384" name="テキスト ボックス 383"/>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101346</xdr:rowOff>
    </xdr:from>
    <xdr:to>
      <xdr:col>4</xdr:col>
      <xdr:colOff>396875</xdr:colOff>
      <xdr:row>76</xdr:row>
      <xdr:rowOff>31496</xdr:rowOff>
    </xdr:to>
    <xdr:sp macro="" textlink="">
      <xdr:nvSpPr>
        <xdr:cNvPr id="385" name="円/楕円 384"/>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41673</xdr:rowOff>
    </xdr:from>
    <xdr:ext cx="762000" cy="259045"/>
    <xdr:sp macro="" textlink="">
      <xdr:nvSpPr>
        <xdr:cNvPr id="386" name="テキスト ボックス 385"/>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7" name="円/楕円 386"/>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88" name="テキスト ボックス 387"/>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73914</xdr:rowOff>
    </xdr:from>
    <xdr:to>
      <xdr:col>1</xdr:col>
      <xdr:colOff>676275</xdr:colOff>
      <xdr:row>76</xdr:row>
      <xdr:rowOff>4065</xdr:rowOff>
    </xdr:to>
    <xdr:sp macro="" textlink="">
      <xdr:nvSpPr>
        <xdr:cNvPr id="389" name="円/楕円 388"/>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14241</xdr:rowOff>
    </xdr:from>
    <xdr:ext cx="762000" cy="259045"/>
    <xdr:sp macro="" textlink="">
      <xdr:nvSpPr>
        <xdr:cNvPr id="390" name="テキスト ボックス 389"/>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●物件費から人件費へシフトしたことによりこれらの増減は少ないが、補助費等、維持補修費、繰出金の減により</a:t>
          </a:r>
          <a:r>
            <a:rPr kumimoji="1" lang="en-US" altLang="ja-JP" sz="1300">
              <a:latin typeface="ＭＳ Ｐゴシック"/>
            </a:rPr>
            <a:t>1.6</a:t>
          </a:r>
          <a:r>
            <a:rPr kumimoji="1" lang="ja-JP" altLang="en-US" sz="1300">
              <a:latin typeface="ＭＳ Ｐゴシック"/>
            </a:rPr>
            <a:t>％減少している。しかしながら、類似団体平均と比較すると</a:t>
          </a:r>
          <a:r>
            <a:rPr kumimoji="1" lang="en-US" altLang="ja-JP" sz="1300">
              <a:latin typeface="ＭＳ Ｐゴシック"/>
            </a:rPr>
            <a:t>2.9</a:t>
          </a:r>
          <a:r>
            <a:rPr kumimoji="1" lang="ja-JP" altLang="en-US" sz="1300">
              <a:latin typeface="ＭＳ Ｐゴシック"/>
            </a:rPr>
            <a:t>％上回っている状況であるため、経常経費の削減に努める。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43180</xdr:rowOff>
    </xdr:to>
    <xdr:cxnSp macro="">
      <xdr:nvCxnSpPr>
        <xdr:cNvPr id="423" name="直線コネクタ 422"/>
        <xdr:cNvCxnSpPr/>
      </xdr:nvCxnSpPr>
      <xdr:spPr>
        <a:xfrm flipV="1">
          <a:off x="15671800" y="13355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46989</xdr:rowOff>
    </xdr:to>
    <xdr:cxnSp macro="">
      <xdr:nvCxnSpPr>
        <xdr:cNvPr id="426" name="直線コネクタ 425"/>
        <xdr:cNvCxnSpPr/>
      </xdr:nvCxnSpPr>
      <xdr:spPr>
        <a:xfrm flipV="1">
          <a:off x="14782800" y="13416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78</xdr:row>
      <xdr:rowOff>46989</xdr:rowOff>
    </xdr:to>
    <xdr:cxnSp macro="">
      <xdr:nvCxnSpPr>
        <xdr:cNvPr id="429" name="直線コネクタ 428"/>
        <xdr:cNvCxnSpPr/>
      </xdr:nvCxnSpPr>
      <xdr:spPr>
        <a:xfrm>
          <a:off x="13893800" y="1313433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157480</xdr:rowOff>
    </xdr:to>
    <xdr:cxnSp macro="">
      <xdr:nvCxnSpPr>
        <xdr:cNvPr id="432" name="直線コネクタ 431"/>
        <xdr:cNvCxnSpPr/>
      </xdr:nvCxnSpPr>
      <xdr:spPr>
        <a:xfrm flipV="1">
          <a:off x="13004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42" name="円/楕円 441"/>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74947</xdr:rowOff>
    </xdr:from>
    <xdr:ext cx="762000" cy="259045"/>
    <xdr:sp macro="" textlink="">
      <xdr:nvSpPr>
        <xdr:cNvPr id="443" name="公債費以外該当値テキスト"/>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44" name="円/楕円 443"/>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45" name="テキスト ボックス 444"/>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6" name="円/楕円 445"/>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7" name="テキスト ボックス 446"/>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8" name="円/楕円 447"/>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9" name="テキスト ボックス 448"/>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0" name="円/楕円 44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1" name="テキスト ボックス 45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沖縄県恩納村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32695</xdr:rowOff>
    </xdr:from>
    <xdr:to>
      <xdr:col>4</xdr:col>
      <xdr:colOff>1117600</xdr:colOff>
      <xdr:row>17</xdr:row>
      <xdr:rowOff>103546</xdr:rowOff>
    </xdr:to>
    <xdr:cxnSp macro="">
      <xdr:nvCxnSpPr>
        <xdr:cNvPr id="50" name="直線コネクタ 49"/>
        <xdr:cNvCxnSpPr/>
      </xdr:nvCxnSpPr>
      <xdr:spPr bwMode="auto">
        <a:xfrm flipV="1">
          <a:off x="5003800" y="2994970"/>
          <a:ext cx="647700" cy="7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36505</xdr:rowOff>
    </xdr:from>
    <xdr:to>
      <xdr:col>4</xdr:col>
      <xdr:colOff>469900</xdr:colOff>
      <xdr:row>17</xdr:row>
      <xdr:rowOff>103546</xdr:rowOff>
    </xdr:to>
    <xdr:cxnSp macro="">
      <xdr:nvCxnSpPr>
        <xdr:cNvPr id="53" name="直線コネクタ 52"/>
        <xdr:cNvCxnSpPr/>
      </xdr:nvCxnSpPr>
      <xdr:spPr bwMode="auto">
        <a:xfrm>
          <a:off x="4305300" y="2998780"/>
          <a:ext cx="698500" cy="6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36505</xdr:rowOff>
    </xdr:from>
    <xdr:to>
      <xdr:col>3</xdr:col>
      <xdr:colOff>904875</xdr:colOff>
      <xdr:row>17</xdr:row>
      <xdr:rowOff>54450</xdr:rowOff>
    </xdr:to>
    <xdr:cxnSp macro="">
      <xdr:nvCxnSpPr>
        <xdr:cNvPr id="56" name="直線コネクタ 55"/>
        <xdr:cNvCxnSpPr/>
      </xdr:nvCxnSpPr>
      <xdr:spPr bwMode="auto">
        <a:xfrm flipV="1">
          <a:off x="3606800" y="2998780"/>
          <a:ext cx="6985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41382</xdr:rowOff>
    </xdr:from>
    <xdr:to>
      <xdr:col>3</xdr:col>
      <xdr:colOff>206375</xdr:colOff>
      <xdr:row>17</xdr:row>
      <xdr:rowOff>54450</xdr:rowOff>
    </xdr:to>
    <xdr:cxnSp macro="">
      <xdr:nvCxnSpPr>
        <xdr:cNvPr id="59" name="直線コネクタ 58"/>
        <xdr:cNvCxnSpPr/>
      </xdr:nvCxnSpPr>
      <xdr:spPr bwMode="auto">
        <a:xfrm>
          <a:off x="2908300" y="3003657"/>
          <a:ext cx="698500" cy="1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95562</xdr:rowOff>
    </xdr:from>
    <xdr:to>
      <xdr:col>3</xdr:col>
      <xdr:colOff>257175</xdr:colOff>
      <xdr:row>17</xdr:row>
      <xdr:rowOff>25712</xdr:rowOff>
    </xdr:to>
    <xdr:sp macro="" textlink="">
      <xdr:nvSpPr>
        <xdr:cNvPr id="60" name="フローチャート : 判断 59"/>
        <xdr:cNvSpPr/>
      </xdr:nvSpPr>
      <xdr:spPr bwMode="auto">
        <a:xfrm>
          <a:off x="3556000" y="2886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35889</xdr:rowOff>
    </xdr:from>
    <xdr:ext cx="762000" cy="259045"/>
    <xdr:sp macro="" textlink="">
      <xdr:nvSpPr>
        <xdr:cNvPr id="61" name="テキスト ボックス 60"/>
        <xdr:cNvSpPr txBox="1"/>
      </xdr:nvSpPr>
      <xdr:spPr>
        <a:xfrm>
          <a:off x="3225800" y="265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112685</xdr:rowOff>
    </xdr:from>
    <xdr:to>
      <xdr:col>2</xdr:col>
      <xdr:colOff>692150</xdr:colOff>
      <xdr:row>17</xdr:row>
      <xdr:rowOff>42835</xdr:rowOff>
    </xdr:to>
    <xdr:sp macro="" textlink="">
      <xdr:nvSpPr>
        <xdr:cNvPr id="62" name="フローチャート : 判断 61"/>
        <xdr:cNvSpPr/>
      </xdr:nvSpPr>
      <xdr:spPr bwMode="auto">
        <a:xfrm>
          <a:off x="2857500" y="290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53012</xdr:rowOff>
    </xdr:from>
    <xdr:ext cx="762000" cy="259045"/>
    <xdr:sp macro="" textlink="">
      <xdr:nvSpPr>
        <xdr:cNvPr id="63" name="テキスト ボックス 62"/>
        <xdr:cNvSpPr txBox="1"/>
      </xdr:nvSpPr>
      <xdr:spPr>
        <a:xfrm>
          <a:off x="2527300" y="26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153345</xdr:rowOff>
    </xdr:from>
    <xdr:to>
      <xdr:col>5</xdr:col>
      <xdr:colOff>34925</xdr:colOff>
      <xdr:row>17</xdr:row>
      <xdr:rowOff>83495</xdr:rowOff>
    </xdr:to>
    <xdr:sp macro="" textlink="">
      <xdr:nvSpPr>
        <xdr:cNvPr id="69" name="円/楕円 68"/>
        <xdr:cNvSpPr/>
      </xdr:nvSpPr>
      <xdr:spPr bwMode="auto">
        <a:xfrm>
          <a:off x="5600700" y="294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169872</xdr:rowOff>
    </xdr:from>
    <xdr:ext cx="762000" cy="259045"/>
    <xdr:sp macro="" textlink="">
      <xdr:nvSpPr>
        <xdr:cNvPr id="70" name="人口1人当たり決算額の推移該当値テキスト130"/>
        <xdr:cNvSpPr txBox="1"/>
      </xdr:nvSpPr>
      <xdr:spPr>
        <a:xfrm>
          <a:off x="5740400" y="278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52746</xdr:rowOff>
    </xdr:from>
    <xdr:to>
      <xdr:col>4</xdr:col>
      <xdr:colOff>520700</xdr:colOff>
      <xdr:row>17</xdr:row>
      <xdr:rowOff>154346</xdr:rowOff>
    </xdr:to>
    <xdr:sp macro="" textlink="">
      <xdr:nvSpPr>
        <xdr:cNvPr id="71" name="円/楕円 70"/>
        <xdr:cNvSpPr/>
      </xdr:nvSpPr>
      <xdr:spPr bwMode="auto">
        <a:xfrm>
          <a:off x="4953000" y="301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164523</xdr:rowOff>
    </xdr:from>
    <xdr:ext cx="736600" cy="259045"/>
    <xdr:sp macro="" textlink="">
      <xdr:nvSpPr>
        <xdr:cNvPr id="72" name="テキスト ボックス 71"/>
        <xdr:cNvSpPr txBox="1"/>
      </xdr:nvSpPr>
      <xdr:spPr>
        <a:xfrm>
          <a:off x="4622800" y="278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157155</xdr:rowOff>
    </xdr:from>
    <xdr:to>
      <xdr:col>3</xdr:col>
      <xdr:colOff>955675</xdr:colOff>
      <xdr:row>17</xdr:row>
      <xdr:rowOff>87305</xdr:rowOff>
    </xdr:to>
    <xdr:sp macro="" textlink="">
      <xdr:nvSpPr>
        <xdr:cNvPr id="73" name="円/楕円 72"/>
        <xdr:cNvSpPr/>
      </xdr:nvSpPr>
      <xdr:spPr bwMode="auto">
        <a:xfrm>
          <a:off x="4254500" y="2947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97482</xdr:rowOff>
    </xdr:from>
    <xdr:ext cx="762000" cy="259045"/>
    <xdr:sp macro="" textlink="">
      <xdr:nvSpPr>
        <xdr:cNvPr id="74" name="テキスト ボックス 73"/>
        <xdr:cNvSpPr txBox="1"/>
      </xdr:nvSpPr>
      <xdr:spPr>
        <a:xfrm>
          <a:off x="3924300" y="271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123,126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3650</xdr:rowOff>
    </xdr:from>
    <xdr:to>
      <xdr:col>3</xdr:col>
      <xdr:colOff>257175</xdr:colOff>
      <xdr:row>17</xdr:row>
      <xdr:rowOff>105250</xdr:rowOff>
    </xdr:to>
    <xdr:sp macro="" textlink="">
      <xdr:nvSpPr>
        <xdr:cNvPr id="75" name="円/楕円 74"/>
        <xdr:cNvSpPr/>
      </xdr:nvSpPr>
      <xdr:spPr bwMode="auto">
        <a:xfrm>
          <a:off x="3556000" y="296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90027</xdr:rowOff>
    </xdr:from>
    <xdr:ext cx="762000" cy="259045"/>
    <xdr:sp macro="" textlink="">
      <xdr:nvSpPr>
        <xdr:cNvPr id="76" name="テキスト ボックス 75"/>
        <xdr:cNvSpPr txBox="1"/>
      </xdr:nvSpPr>
      <xdr:spPr>
        <a:xfrm>
          <a:off x="3225800" y="30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162032</xdr:rowOff>
    </xdr:from>
    <xdr:to>
      <xdr:col>2</xdr:col>
      <xdr:colOff>692150</xdr:colOff>
      <xdr:row>17</xdr:row>
      <xdr:rowOff>92182</xdr:rowOff>
    </xdr:to>
    <xdr:sp macro="" textlink="">
      <xdr:nvSpPr>
        <xdr:cNvPr id="77" name="円/楕円 76"/>
        <xdr:cNvSpPr/>
      </xdr:nvSpPr>
      <xdr:spPr bwMode="auto">
        <a:xfrm>
          <a:off x="2857500" y="295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76959</xdr:rowOff>
    </xdr:from>
    <xdr:ext cx="762000" cy="259045"/>
    <xdr:sp macro="" textlink="">
      <xdr:nvSpPr>
        <xdr:cNvPr id="78" name="テキスト ボックス 77"/>
        <xdr:cNvSpPr txBox="1"/>
      </xdr:nvSpPr>
      <xdr:spPr>
        <a:xfrm>
          <a:off x="2527300" y="30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322911</xdr:rowOff>
    </xdr:from>
    <xdr:to>
      <xdr:col>4</xdr:col>
      <xdr:colOff>1117600</xdr:colOff>
      <xdr:row>35</xdr:row>
      <xdr:rowOff>332918</xdr:rowOff>
    </xdr:to>
    <xdr:cxnSp macro="">
      <xdr:nvCxnSpPr>
        <xdr:cNvPr id="111" name="直線コネクタ 110"/>
        <xdr:cNvCxnSpPr/>
      </xdr:nvCxnSpPr>
      <xdr:spPr bwMode="auto">
        <a:xfrm flipV="1">
          <a:off x="5003800" y="6933261"/>
          <a:ext cx="647700" cy="10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325590</xdr:rowOff>
    </xdr:from>
    <xdr:to>
      <xdr:col>4</xdr:col>
      <xdr:colOff>469900</xdr:colOff>
      <xdr:row>35</xdr:row>
      <xdr:rowOff>332918</xdr:rowOff>
    </xdr:to>
    <xdr:cxnSp macro="">
      <xdr:nvCxnSpPr>
        <xdr:cNvPr id="114" name="直線コネクタ 113"/>
        <xdr:cNvCxnSpPr/>
      </xdr:nvCxnSpPr>
      <xdr:spPr bwMode="auto">
        <a:xfrm>
          <a:off x="4305300" y="6935940"/>
          <a:ext cx="698500" cy="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248933</xdr:rowOff>
    </xdr:from>
    <xdr:to>
      <xdr:col>3</xdr:col>
      <xdr:colOff>904875</xdr:colOff>
      <xdr:row>35</xdr:row>
      <xdr:rowOff>325590</xdr:rowOff>
    </xdr:to>
    <xdr:cxnSp macro="">
      <xdr:nvCxnSpPr>
        <xdr:cNvPr id="117" name="直線コネクタ 116"/>
        <xdr:cNvCxnSpPr/>
      </xdr:nvCxnSpPr>
      <xdr:spPr bwMode="auto">
        <a:xfrm>
          <a:off x="3606800" y="6859283"/>
          <a:ext cx="698500" cy="76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248933</xdr:rowOff>
    </xdr:from>
    <xdr:to>
      <xdr:col>3</xdr:col>
      <xdr:colOff>206375</xdr:colOff>
      <xdr:row>35</xdr:row>
      <xdr:rowOff>255333</xdr:rowOff>
    </xdr:to>
    <xdr:cxnSp macro="">
      <xdr:nvCxnSpPr>
        <xdr:cNvPr id="120" name="直線コネクタ 119"/>
        <xdr:cNvCxnSpPr/>
      </xdr:nvCxnSpPr>
      <xdr:spPr bwMode="auto">
        <a:xfrm flipV="1">
          <a:off x="2908300" y="6859283"/>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28004</xdr:rowOff>
    </xdr:from>
    <xdr:to>
      <xdr:col>3</xdr:col>
      <xdr:colOff>257175</xdr:colOff>
      <xdr:row>35</xdr:row>
      <xdr:rowOff>129604</xdr:rowOff>
    </xdr:to>
    <xdr:sp macro="" textlink="">
      <xdr:nvSpPr>
        <xdr:cNvPr id="121" name="フローチャート : 判断 120"/>
        <xdr:cNvSpPr/>
      </xdr:nvSpPr>
      <xdr:spPr bwMode="auto">
        <a:xfrm>
          <a:off x="3556000" y="6638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139780</xdr:rowOff>
    </xdr:from>
    <xdr:ext cx="762000" cy="259045"/>
    <xdr:sp macro="" textlink="">
      <xdr:nvSpPr>
        <xdr:cNvPr id="122" name="テキスト ボックス 121"/>
        <xdr:cNvSpPr txBox="1"/>
      </xdr:nvSpPr>
      <xdr:spPr>
        <a:xfrm>
          <a:off x="3225800" y="640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7785</xdr:rowOff>
    </xdr:from>
    <xdr:to>
      <xdr:col>2</xdr:col>
      <xdr:colOff>692150</xdr:colOff>
      <xdr:row>35</xdr:row>
      <xdr:rowOff>109385</xdr:rowOff>
    </xdr:to>
    <xdr:sp macro="" textlink="">
      <xdr:nvSpPr>
        <xdr:cNvPr id="123" name="フローチャート : 判断 122"/>
        <xdr:cNvSpPr/>
      </xdr:nvSpPr>
      <xdr:spPr bwMode="auto">
        <a:xfrm>
          <a:off x="2857500" y="6618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119562</xdr:rowOff>
    </xdr:from>
    <xdr:ext cx="762000" cy="259045"/>
    <xdr:sp macro="" textlink="">
      <xdr:nvSpPr>
        <xdr:cNvPr id="124" name="テキスト ボックス 123"/>
        <xdr:cNvSpPr txBox="1"/>
      </xdr:nvSpPr>
      <xdr:spPr>
        <a:xfrm>
          <a:off x="2527300" y="63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272111</xdr:rowOff>
    </xdr:from>
    <xdr:to>
      <xdr:col>5</xdr:col>
      <xdr:colOff>34925</xdr:colOff>
      <xdr:row>36</xdr:row>
      <xdr:rowOff>30811</xdr:rowOff>
    </xdr:to>
    <xdr:sp macro="" textlink="">
      <xdr:nvSpPr>
        <xdr:cNvPr id="130" name="円/楕円 129"/>
        <xdr:cNvSpPr/>
      </xdr:nvSpPr>
      <xdr:spPr bwMode="auto">
        <a:xfrm>
          <a:off x="5600700" y="6882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244188</xdr:rowOff>
    </xdr:from>
    <xdr:ext cx="762000" cy="259045"/>
    <xdr:sp macro="" textlink="">
      <xdr:nvSpPr>
        <xdr:cNvPr id="131" name="人口1人当たり決算額の推移該当値テキスト445"/>
        <xdr:cNvSpPr txBox="1"/>
      </xdr:nvSpPr>
      <xdr:spPr>
        <a:xfrm>
          <a:off x="5740400" y="685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19,074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282118</xdr:rowOff>
    </xdr:from>
    <xdr:to>
      <xdr:col>4</xdr:col>
      <xdr:colOff>520700</xdr:colOff>
      <xdr:row>36</xdr:row>
      <xdr:rowOff>40818</xdr:rowOff>
    </xdr:to>
    <xdr:sp macro="" textlink="">
      <xdr:nvSpPr>
        <xdr:cNvPr id="132" name="円/楕円 131"/>
        <xdr:cNvSpPr/>
      </xdr:nvSpPr>
      <xdr:spPr bwMode="auto">
        <a:xfrm>
          <a:off x="4953000" y="689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25595</xdr:rowOff>
    </xdr:from>
    <xdr:ext cx="736600" cy="259045"/>
    <xdr:sp macro="" textlink="">
      <xdr:nvSpPr>
        <xdr:cNvPr id="133" name="テキスト ボックス 132"/>
        <xdr:cNvSpPr txBox="1"/>
      </xdr:nvSpPr>
      <xdr:spPr>
        <a:xfrm>
          <a:off x="4622800" y="69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274790</xdr:rowOff>
    </xdr:from>
    <xdr:to>
      <xdr:col>3</xdr:col>
      <xdr:colOff>955675</xdr:colOff>
      <xdr:row>36</xdr:row>
      <xdr:rowOff>33490</xdr:rowOff>
    </xdr:to>
    <xdr:sp macro="" textlink="">
      <xdr:nvSpPr>
        <xdr:cNvPr id="134" name="円/楕円 133"/>
        <xdr:cNvSpPr/>
      </xdr:nvSpPr>
      <xdr:spPr bwMode="auto">
        <a:xfrm>
          <a:off x="4254500" y="688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18267</xdr:rowOff>
    </xdr:from>
    <xdr:ext cx="762000" cy="259045"/>
    <xdr:sp macro="" textlink="">
      <xdr:nvSpPr>
        <xdr:cNvPr id="135" name="テキスト ボックス 134"/>
        <xdr:cNvSpPr txBox="1"/>
      </xdr:nvSpPr>
      <xdr:spPr>
        <a:xfrm>
          <a:off x="3924300" y="69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198133</xdr:rowOff>
    </xdr:from>
    <xdr:to>
      <xdr:col>3</xdr:col>
      <xdr:colOff>257175</xdr:colOff>
      <xdr:row>35</xdr:row>
      <xdr:rowOff>299733</xdr:rowOff>
    </xdr:to>
    <xdr:sp macro="" textlink="">
      <xdr:nvSpPr>
        <xdr:cNvPr id="136" name="円/楕円 135"/>
        <xdr:cNvSpPr/>
      </xdr:nvSpPr>
      <xdr:spPr bwMode="auto">
        <a:xfrm>
          <a:off x="3556000" y="6808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284510</xdr:rowOff>
    </xdr:from>
    <xdr:ext cx="762000" cy="259045"/>
    <xdr:sp macro="" textlink="">
      <xdr:nvSpPr>
        <xdr:cNvPr id="137" name="テキスト ボックス 136"/>
        <xdr:cNvSpPr txBox="1"/>
      </xdr:nvSpPr>
      <xdr:spPr>
        <a:xfrm>
          <a:off x="3225800" y="689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204533</xdr:rowOff>
    </xdr:from>
    <xdr:to>
      <xdr:col>2</xdr:col>
      <xdr:colOff>692150</xdr:colOff>
      <xdr:row>35</xdr:row>
      <xdr:rowOff>306133</xdr:rowOff>
    </xdr:to>
    <xdr:sp macro="" textlink="">
      <xdr:nvSpPr>
        <xdr:cNvPr id="138" name="円/楕円 137"/>
        <xdr:cNvSpPr/>
      </xdr:nvSpPr>
      <xdr:spPr bwMode="auto">
        <a:xfrm>
          <a:off x="2857500" y="681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290910</xdr:rowOff>
    </xdr:from>
    <xdr:ext cx="762000" cy="259045"/>
    <xdr:sp macro="" textlink="">
      <xdr:nvSpPr>
        <xdr:cNvPr id="139" name="テキスト ボックス 138"/>
        <xdr:cNvSpPr txBox="1"/>
      </xdr:nvSpPr>
      <xdr:spPr>
        <a:xfrm>
          <a:off x="2527300" y="690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年度までは決算剰余金を財政調整基金へ積み立てていたが、平成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年度から公共施設整備基金へ積み立てる方針となったため、財政調整基金の積立額を減らし取崩額が増えたためである。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●実質収支額・・・黒字ではあるが、標準財政規模の５～７％程度が望ましいことから、歳入と歳出のバランスに努める。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●実質単年度収支・・・財政調整基金の積立額を減らし、取り崩し額が多くなったためである。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●全会計において黒字の状態が続いており、健全な財政状況であるといえる。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●水道事業においては、大型ホテルによる需要の増及び漏水対策や有収率の向上により健全な経営状況が続いている。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下水道事業特別会計、後期高齢者医療特別会計は一般会計からの繰入金により黒字となっているため、保険料率や使用料の見直しなどを検討する必要がある。また、下水道事業については順次整備中であるが、整備済みの地域の接続率を上昇させることにより収入の増加と一般会計におけるし尿処理委託料等を削減できる効果が期待さ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●元金の増により元利償還金が増加しているが、地方債現在高は減少している。新規発行債を抑制し、将来への負担を軽減する。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●下水道事業が整備中のため下水道事業特別会計の元利償還金に対する繰入金が増加傾向にある。今後も増加することが予想される。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●一部事務組合等の元利償還金に対する負担金等が増額しているが、各組合とも地方債現在高は減少している。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●臨時財政対策債償還費の算入額が増となっている。交付税措置のある起債を発行する方針であるため、算入公債費等の額が増加している。今後もその方針であるため増加する見通しである。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●地方債現在高の減少と充当可能基金の増加により将来負担比率の分子はマイナスの状況である。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公共施設等の大規模改修や更新費用のため基金を積み立て、新規発行債を抑制することにより健全な財政運営を行う。公共施設等管理計画や中長期財政計画を策定し、計画的な財政運営に努める。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9415692</v>
      </c>
      <c r="BO4" s="349"/>
      <c r="BP4" s="349"/>
      <c r="BQ4" s="349"/>
      <c r="BR4" s="349"/>
      <c r="BS4" s="349"/>
      <c r="BT4" s="349"/>
      <c r="BU4" s="350"/>
      <c r="BV4" s="348">
        <v>7991857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9184268</v>
      </c>
      <c r="BO5" s="386"/>
      <c r="BP5" s="386"/>
      <c r="BQ5" s="386"/>
      <c r="BR5" s="386"/>
      <c r="BS5" s="386"/>
      <c r="BT5" s="386"/>
      <c r="BU5" s="387"/>
      <c r="BV5" s="385">
        <v>7566412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82.3</v>
      </c>
      <c r="CU5" s="383"/>
      <c r="CV5" s="383"/>
      <c r="CW5" s="383"/>
      <c r="CX5" s="383"/>
      <c r="CY5" s="383"/>
      <c r="CZ5" s="383"/>
      <c r="DA5" s="384"/>
      <c r="DB5" s="382">
        <v>83.9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231424</v>
      </c>
      <c r="BO6" s="386"/>
      <c r="BP6" s="386"/>
      <c r="BQ6" s="386"/>
      <c r="BR6" s="386"/>
      <c r="BS6" s="386"/>
      <c r="BT6" s="386"/>
      <c r="BU6" s="387"/>
      <c r="BV6" s="385">
        <v>425445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85.3</v>
      </c>
      <c r="CU6" s="423"/>
      <c r="CV6" s="423"/>
      <c r="CW6" s="423"/>
      <c r="CX6" s="423"/>
      <c r="CY6" s="423"/>
      <c r="CZ6" s="423"/>
      <c r="DA6" s="424"/>
      <c r="DB6" s="422">
        <v>87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37832</v>
      </c>
      <c r="BO7" s="386"/>
      <c r="BP7" s="386"/>
      <c r="BQ7" s="386"/>
      <c r="BR7" s="386"/>
      <c r="BS7" s="386"/>
      <c r="BT7" s="386"/>
      <c r="BU7" s="387"/>
      <c r="BV7" s="385">
        <v>210574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3055479</v>
      </c>
      <c r="CU7" s="386"/>
      <c r="CV7" s="386"/>
      <c r="CW7" s="386"/>
      <c r="CX7" s="386"/>
      <c r="CY7" s="386"/>
      <c r="CZ7" s="386"/>
      <c r="DA7" s="387"/>
      <c r="DB7" s="385">
        <v>3029767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193592</v>
      </c>
      <c r="BO8" s="386"/>
      <c r="BP8" s="386"/>
      <c r="BQ8" s="386"/>
      <c r="BR8" s="386"/>
      <c r="BS8" s="386"/>
      <c r="BT8" s="386"/>
      <c r="BU8" s="387"/>
      <c r="BV8" s="385">
        <v>214871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0.46</v>
      </c>
      <c r="CU8" s="426"/>
      <c r="CV8" s="426"/>
      <c r="CW8" s="426"/>
      <c r="CX8" s="426"/>
      <c r="CY8" s="426"/>
      <c r="CZ8" s="426"/>
      <c r="DA8" s="427"/>
      <c r="DB8" s="425">
        <v>0.47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10144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-21279</v>
      </c>
      <c r="BO9" s="386"/>
      <c r="BP9" s="386"/>
      <c r="BQ9" s="386"/>
      <c r="BR9" s="386"/>
      <c r="BS9" s="386"/>
      <c r="BT9" s="386"/>
      <c r="BU9" s="387"/>
      <c r="BV9" s="385">
        <v>-51754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8.1</v>
      </c>
      <c r="CU9" s="383"/>
      <c r="CV9" s="383"/>
      <c r="CW9" s="383"/>
      <c r="CX9" s="383"/>
      <c r="CY9" s="383"/>
      <c r="CZ9" s="383"/>
      <c r="DA9" s="384"/>
      <c r="DB9" s="382">
        <v>8.1999999999999993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9635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116909</v>
      </c>
      <c r="BO10" s="386"/>
      <c r="BP10" s="386"/>
      <c r="BQ10" s="386"/>
      <c r="BR10" s="386"/>
      <c r="BS10" s="386"/>
      <c r="BT10" s="386"/>
      <c r="BU10" s="387"/>
      <c r="BV10" s="385">
        <v>10295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10751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399307</v>
      </c>
      <c r="BO12" s="386"/>
      <c r="BP12" s="386"/>
      <c r="BQ12" s="386"/>
      <c r="BR12" s="386"/>
      <c r="BS12" s="386"/>
      <c r="BT12" s="386"/>
      <c r="BU12" s="387"/>
      <c r="BV12" s="385">
        <v>363871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10428</v>
      </c>
      <c r="S13" s="467"/>
      <c r="T13" s="467"/>
      <c r="U13" s="467"/>
      <c r="V13" s="468"/>
      <c r="W13" s="401" t="s">
        <v>124</v>
      </c>
      <c r="X13" s="402"/>
      <c r="Y13" s="402"/>
      <c r="Z13" s="402"/>
      <c r="AA13" s="402"/>
      <c r="AB13" s="392"/>
      <c r="AC13" s="436">
        <v>643</v>
      </c>
      <c r="AD13" s="437"/>
      <c r="AE13" s="437"/>
      <c r="AF13" s="437"/>
      <c r="AG13" s="476"/>
      <c r="AH13" s="436">
        <v>804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-303677</v>
      </c>
      <c r="BO13" s="386"/>
      <c r="BP13" s="386"/>
      <c r="BQ13" s="386"/>
      <c r="BR13" s="386"/>
      <c r="BS13" s="386"/>
      <c r="BT13" s="386"/>
      <c r="BU13" s="387"/>
      <c r="BV13" s="385">
        <v>-405330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7.2</v>
      </c>
      <c r="CU13" s="383"/>
      <c r="CV13" s="383"/>
      <c r="CW13" s="383"/>
      <c r="CX13" s="383"/>
      <c r="CY13" s="383"/>
      <c r="CZ13" s="383"/>
      <c r="DA13" s="384"/>
      <c r="DB13" s="382">
        <v>7.9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10758</v>
      </c>
      <c r="S14" s="467"/>
      <c r="T14" s="467"/>
      <c r="U14" s="467"/>
      <c r="V14" s="468"/>
      <c r="W14" s="375"/>
      <c r="X14" s="376"/>
      <c r="Y14" s="376"/>
      <c r="Z14" s="376"/>
      <c r="AA14" s="376"/>
      <c r="AB14" s="365"/>
      <c r="AC14" s="469">
        <v>14.7</v>
      </c>
      <c r="AD14" s="470"/>
      <c r="AE14" s="470"/>
      <c r="AF14" s="470"/>
      <c r="AG14" s="471"/>
      <c r="AH14" s="469">
        <v>17.3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10439</v>
      </c>
      <c r="S15" s="467"/>
      <c r="T15" s="467"/>
      <c r="U15" s="467"/>
      <c r="V15" s="468"/>
      <c r="W15" s="401" t="s">
        <v>130</v>
      </c>
      <c r="X15" s="402"/>
      <c r="Y15" s="402"/>
      <c r="Z15" s="402"/>
      <c r="AA15" s="402"/>
      <c r="AB15" s="392"/>
      <c r="AC15" s="436">
        <v>553</v>
      </c>
      <c r="AD15" s="437"/>
      <c r="AE15" s="437"/>
      <c r="AF15" s="437"/>
      <c r="AG15" s="476"/>
      <c r="AH15" s="436">
        <v>563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1136786</v>
      </c>
      <c r="BO15" s="349"/>
      <c r="BP15" s="349"/>
      <c r="BQ15" s="349"/>
      <c r="BR15" s="349"/>
      <c r="BS15" s="349"/>
      <c r="BT15" s="349"/>
      <c r="BU15" s="350"/>
      <c r="BV15" s="348">
        <v>1120752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12.6</v>
      </c>
      <c r="AD16" s="470"/>
      <c r="AE16" s="470"/>
      <c r="AF16" s="470"/>
      <c r="AG16" s="471"/>
      <c r="AH16" s="469">
        <v>12.1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2462005</v>
      </c>
      <c r="BO16" s="386"/>
      <c r="BP16" s="386"/>
      <c r="BQ16" s="386"/>
      <c r="BR16" s="386"/>
      <c r="BS16" s="386"/>
      <c r="BT16" s="386"/>
      <c r="BU16" s="387"/>
      <c r="BV16" s="385">
        <v>2417874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3180</v>
      </c>
      <c r="AD17" s="437"/>
      <c r="AE17" s="437"/>
      <c r="AF17" s="437"/>
      <c r="AG17" s="476"/>
      <c r="AH17" s="436">
        <v>3197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1493382</v>
      </c>
      <c r="BO17" s="386"/>
      <c r="BP17" s="386"/>
      <c r="BQ17" s="386"/>
      <c r="BR17" s="386"/>
      <c r="BS17" s="386"/>
      <c r="BT17" s="386"/>
      <c r="BU17" s="387"/>
      <c r="BV17" s="385">
        <v>1467460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50.87</v>
      </c>
      <c r="M18" s="498"/>
      <c r="N18" s="498"/>
      <c r="O18" s="498"/>
      <c r="P18" s="498"/>
      <c r="Q18" s="498"/>
      <c r="R18" s="499"/>
      <c r="S18" s="499"/>
      <c r="T18" s="499"/>
      <c r="U18" s="499"/>
      <c r="V18" s="500"/>
      <c r="W18" s="403"/>
      <c r="X18" s="404"/>
      <c r="Y18" s="404"/>
      <c r="Z18" s="404"/>
      <c r="AA18" s="404"/>
      <c r="AB18" s="395"/>
      <c r="AC18" s="501">
        <v>72.7</v>
      </c>
      <c r="AD18" s="502"/>
      <c r="AE18" s="502"/>
      <c r="AF18" s="502"/>
      <c r="AG18" s="503"/>
      <c r="AH18" s="501">
        <v>68.7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3449237</v>
      </c>
      <c r="BO18" s="386"/>
      <c r="BP18" s="386"/>
      <c r="BQ18" s="386"/>
      <c r="BR18" s="386"/>
      <c r="BS18" s="386"/>
      <c r="BT18" s="386"/>
      <c r="BU18" s="387"/>
      <c r="BV18" s="385">
        <v>3446602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199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5221217</v>
      </c>
      <c r="BO19" s="386"/>
      <c r="BP19" s="386"/>
      <c r="BQ19" s="386"/>
      <c r="BR19" s="386"/>
      <c r="BS19" s="386"/>
      <c r="BT19" s="386"/>
      <c r="BU19" s="387"/>
      <c r="BV19" s="385">
        <v>5061934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3801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4440514</v>
      </c>
      <c r="BO23" s="386"/>
      <c r="BP23" s="386"/>
      <c r="BQ23" s="386"/>
      <c r="BR23" s="386"/>
      <c r="BS23" s="386"/>
      <c r="BT23" s="386"/>
      <c r="BU23" s="387"/>
      <c r="BV23" s="385">
        <v>4594586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7520</v>
      </c>
      <c r="R24" s="437"/>
      <c r="S24" s="437"/>
      <c r="T24" s="437"/>
      <c r="U24" s="437"/>
      <c r="V24" s="476"/>
      <c r="W24" s="531"/>
      <c r="X24" s="519"/>
      <c r="Y24" s="520"/>
      <c r="Z24" s="435" t="s">
        <v>153</v>
      </c>
      <c r="AA24" s="415"/>
      <c r="AB24" s="415"/>
      <c r="AC24" s="415"/>
      <c r="AD24" s="415"/>
      <c r="AE24" s="415"/>
      <c r="AF24" s="415"/>
      <c r="AG24" s="416"/>
      <c r="AH24" s="436">
        <v>112</v>
      </c>
      <c r="AI24" s="437"/>
      <c r="AJ24" s="437"/>
      <c r="AK24" s="437"/>
      <c r="AL24" s="476"/>
      <c r="AM24" s="436">
        <v>342384</v>
      </c>
      <c r="AN24" s="437"/>
      <c r="AO24" s="437"/>
      <c r="AP24" s="437"/>
      <c r="AQ24" s="437"/>
      <c r="AR24" s="476"/>
      <c r="AS24" s="436">
        <v>3057</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4081710</v>
      </c>
      <c r="BO24" s="386"/>
      <c r="BP24" s="386"/>
      <c r="BQ24" s="386"/>
      <c r="BR24" s="386"/>
      <c r="BS24" s="386"/>
      <c r="BT24" s="386"/>
      <c r="BU24" s="387"/>
      <c r="BV24" s="385">
        <v>4172358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6080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1626783</v>
      </c>
      <c r="BO25" s="349"/>
      <c r="BP25" s="349"/>
      <c r="BQ25" s="349"/>
      <c r="BR25" s="349"/>
      <c r="BS25" s="349"/>
      <c r="BT25" s="349"/>
      <c r="BU25" s="350"/>
      <c r="BV25" s="348">
        <v>991424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5710</v>
      </c>
      <c r="R26" s="437"/>
      <c r="S26" s="437"/>
      <c r="T26" s="437"/>
      <c r="U26" s="437"/>
      <c r="V26" s="476"/>
      <c r="W26" s="531"/>
      <c r="X26" s="519"/>
      <c r="Y26" s="520"/>
      <c r="Z26" s="435" t="s">
        <v>159</v>
      </c>
      <c r="AA26" s="539"/>
      <c r="AB26" s="539"/>
      <c r="AC26" s="539"/>
      <c r="AD26" s="539"/>
      <c r="AE26" s="539"/>
      <c r="AF26" s="539"/>
      <c r="AG26" s="540"/>
      <c r="AH26" s="436">
        <v>4</v>
      </c>
      <c r="AI26" s="437"/>
      <c r="AJ26" s="437"/>
      <c r="AK26" s="437"/>
      <c r="AL26" s="476"/>
      <c r="AM26" s="436">
        <v>14508</v>
      </c>
      <c r="AN26" s="437"/>
      <c r="AO26" s="437"/>
      <c r="AP26" s="437"/>
      <c r="AQ26" s="437"/>
      <c r="AR26" s="476"/>
      <c r="AS26" s="436">
        <v>3627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2710</v>
      </c>
      <c r="R27" s="437"/>
      <c r="S27" s="437"/>
      <c r="T27" s="437"/>
      <c r="U27" s="437"/>
      <c r="V27" s="476"/>
      <c r="W27" s="531"/>
      <c r="X27" s="519"/>
      <c r="Y27" s="520"/>
      <c r="Z27" s="435" t="s">
        <v>162</v>
      </c>
      <c r="AA27" s="415"/>
      <c r="AB27" s="415"/>
      <c r="AC27" s="415"/>
      <c r="AD27" s="415"/>
      <c r="AE27" s="415"/>
      <c r="AF27" s="415"/>
      <c r="AG27" s="416"/>
      <c r="AH27" s="436">
        <v>8</v>
      </c>
      <c r="AI27" s="437"/>
      <c r="AJ27" s="437"/>
      <c r="AK27" s="437"/>
      <c r="AL27" s="476"/>
      <c r="AM27" s="436">
        <v>20770</v>
      </c>
      <c r="AN27" s="437"/>
      <c r="AO27" s="437"/>
      <c r="AP27" s="437"/>
      <c r="AQ27" s="437"/>
      <c r="AR27" s="476"/>
      <c r="AS27" s="436">
        <v>2596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84828</v>
      </c>
      <c r="BO27" s="553"/>
      <c r="BP27" s="553"/>
      <c r="BQ27" s="553"/>
      <c r="BR27" s="553"/>
      <c r="BS27" s="553"/>
      <c r="BT27" s="553"/>
      <c r="BU27" s="554"/>
      <c r="BV27" s="552">
        <v>84515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2260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1877377</v>
      </c>
      <c r="BO28" s="349"/>
      <c r="BP28" s="349"/>
      <c r="BQ28" s="349"/>
      <c r="BR28" s="349"/>
      <c r="BS28" s="349"/>
      <c r="BT28" s="349"/>
      <c r="BU28" s="350"/>
      <c r="BV28" s="348">
        <v>2159775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14</v>
      </c>
      <c r="M29" s="437"/>
      <c r="N29" s="437"/>
      <c r="O29" s="437"/>
      <c r="P29" s="476"/>
      <c r="Q29" s="436">
        <v>2100</v>
      </c>
      <c r="R29" s="437"/>
      <c r="S29" s="437"/>
      <c r="T29" s="437"/>
      <c r="U29" s="437"/>
      <c r="V29" s="476"/>
      <c r="W29" s="531"/>
      <c r="X29" s="519"/>
      <c r="Y29" s="520"/>
      <c r="Z29" s="435" t="s">
        <v>169</v>
      </c>
      <c r="AA29" s="415"/>
      <c r="AB29" s="415"/>
      <c r="AC29" s="415"/>
      <c r="AD29" s="415"/>
      <c r="AE29" s="415"/>
      <c r="AF29" s="415"/>
      <c r="AG29" s="416"/>
      <c r="AH29" s="436">
        <v>120</v>
      </c>
      <c r="AI29" s="437"/>
      <c r="AJ29" s="437"/>
      <c r="AK29" s="437"/>
      <c r="AL29" s="476"/>
      <c r="AM29" s="436">
        <v>363154</v>
      </c>
      <c r="AN29" s="437"/>
      <c r="AO29" s="437"/>
      <c r="AP29" s="437"/>
      <c r="AQ29" s="437"/>
      <c r="AR29" s="476"/>
      <c r="AS29" s="436">
        <v>3026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476887</v>
      </c>
      <c r="BO29" s="386"/>
      <c r="BP29" s="386"/>
      <c r="BQ29" s="386"/>
      <c r="BR29" s="386"/>
      <c r="BS29" s="386"/>
      <c r="BT29" s="386"/>
      <c r="BU29" s="387"/>
      <c r="BV29" s="385">
        <v>475907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95.5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1681597</v>
      </c>
      <c r="BO30" s="553"/>
      <c r="BP30" s="553"/>
      <c r="BQ30" s="553"/>
      <c r="BR30" s="553"/>
      <c r="BS30" s="553"/>
      <c r="BT30" s="553"/>
      <c r="BU30" s="554"/>
      <c r="BV30" s="552">
        <v>1192167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金武地区消防衛生組合（一般会計）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後期高齢者医療事業</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中部北環境施設組合（一般会計）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北部広域市町村圏事務組合（一般会計）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沖縄県市町村自治会館管理組合（一般会計）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沖縄県市町村総合事務組合（一般会計）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沖縄県町村交通災害共済組合（一般会計）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沖縄県介護保険広域連合（一般会計）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沖縄県介護保険広域連合（特別会計）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沖縄県後期高齢者医療広域連合（一般会計）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15</v>
      </c>
      <c r="BX43" s="564"/>
      <c r="BY43" s="565" t="str">
        <f>IF('各会計、関係団体の財政状況及び健全化判断比率'!B77="","",'各会計、関係団体の財政状況及び健全化判断比率'!B77)</f>
        <v>沖縄県後期高齢者医療広域連合（特別会計）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67" t="s">
        <v>24</v>
      </c>
      <c r="C41" s="1168"/>
      <c r="D41" s="81"/>
      <c r="E41" s="1173" t="s">
        <v>25</v>
      </c>
      <c r="F41" s="1173"/>
      <c r="G41" s="1173"/>
      <c r="H41" s="1174"/>
      <c r="I41" s="82">
        <v>4859</v>
      </c>
      <c r="J41" s="83">
        <v>4853</v>
      </c>
      <c r="K41" s="83">
        <v>4791</v>
      </c>
      <c r="L41" s="83">
        <v>4595</v>
      </c>
      <c r="M41" s="84">
        <v>4441</v>
      </c>
    </row>
    <row r="42" spans="2:13" ht="27.75" customHeight="1" x14ac:dyDescent="0.15">
      <c r="B42" s="1169"/>
      <c r="C42" s="1170"/>
      <c r="D42" s="85"/>
      <c r="E42" s="1175" t="s">
        <v>26</v>
      </c>
      <c r="F42" s="1175"/>
      <c r="G42" s="1175"/>
      <c r="H42" s="1176"/>
      <c r="I42" s="86">
        <v>70</v>
      </c>
      <c r="J42" s="87" t="s">
        <v>472</v>
      </c>
      <c r="K42" s="87" t="s">
        <v>472</v>
      </c>
      <c r="L42" s="87" t="s">
        <v>472</v>
      </c>
      <c r="M42" s="88" t="s">
        <v>472</v>
      </c>
    </row>
    <row r="43" spans="2:13" ht="27.75" customHeight="1" x14ac:dyDescent="0.15">
      <c r="B43" s="1169"/>
      <c r="C43" s="1170"/>
      <c r="D43" s="85"/>
      <c r="E43" s="1175" t="s">
        <v>27</v>
      </c>
      <c r="F43" s="1175"/>
      <c r="G43" s="1175"/>
      <c r="H43" s="1176"/>
      <c r="I43" s="86">
        <v>386</v>
      </c>
      <c r="J43" s="87">
        <v>428</v>
      </c>
      <c r="K43" s="87">
        <v>457</v>
      </c>
      <c r="L43" s="87">
        <v>481</v>
      </c>
      <c r="M43" s="88">
        <v>505</v>
      </c>
    </row>
    <row r="44" spans="2:13" ht="27.75" customHeight="1" x14ac:dyDescent="0.15">
      <c r="B44" s="1169"/>
      <c r="C44" s="1170"/>
      <c r="D44" s="85"/>
      <c r="E44" s="1175" t="s">
        <v>28</v>
      </c>
      <c r="F44" s="1175"/>
      <c r="G44" s="1175"/>
      <c r="H44" s="1176"/>
      <c r="I44" s="86">
        <v>495</v>
      </c>
      <c r="J44" s="87">
        <v>441</v>
      </c>
      <c r="K44" s="87">
        <v>379</v>
      </c>
      <c r="L44" s="87">
        <v>327</v>
      </c>
      <c r="M44" s="88">
        <v>271</v>
      </c>
    </row>
    <row r="45" spans="2:13" ht="27.75" customHeight="1" x14ac:dyDescent="0.15">
      <c r="B45" s="1169"/>
      <c r="C45" s="1170"/>
      <c r="D45" s="85"/>
      <c r="E45" s="1175" t="s">
        <v>29</v>
      </c>
      <c r="F45" s="1175"/>
      <c r="G45" s="1175"/>
      <c r="H45" s="1176"/>
      <c r="I45" s="86">
        <v>951</v>
      </c>
      <c r="J45" s="87">
        <v>910</v>
      </c>
      <c r="K45" s="87">
        <v>846</v>
      </c>
      <c r="L45" s="87">
        <v>820</v>
      </c>
      <c r="M45" s="88">
        <v>611</v>
      </c>
    </row>
    <row r="46" spans="2:13" ht="27.75" customHeight="1" x14ac:dyDescent="0.15">
      <c r="B46" s="1169"/>
      <c r="C46" s="1170"/>
      <c r="D46" s="85"/>
      <c r="E46" s="1175" t="s">
        <v>30</v>
      </c>
      <c r="F46" s="1175"/>
      <c r="G46" s="1175"/>
      <c r="H46" s="1176"/>
      <c r="I46" s="86" t="s">
        <v>472</v>
      </c>
      <c r="J46" s="87" t="s">
        <v>472</v>
      </c>
      <c r="K46" s="87" t="s">
        <v>472</v>
      </c>
      <c r="L46" s="87" t="s">
        <v>472</v>
      </c>
      <c r="M46" s="88" t="s">
        <v>472</v>
      </c>
    </row>
    <row r="47" spans="2:13" ht="27.75" customHeight="1" x14ac:dyDescent="0.15">
      <c r="B47" s="1169"/>
      <c r="C47" s="1170"/>
      <c r="D47" s="85"/>
      <c r="E47" s="1175" t="s">
        <v>31</v>
      </c>
      <c r="F47" s="1175"/>
      <c r="G47" s="1175"/>
      <c r="H47" s="1176"/>
      <c r="I47" s="86" t="s">
        <v>472</v>
      </c>
      <c r="J47" s="87" t="s">
        <v>472</v>
      </c>
      <c r="K47" s="87" t="s">
        <v>472</v>
      </c>
      <c r="L47" s="87" t="s">
        <v>472</v>
      </c>
      <c r="M47" s="88" t="s">
        <v>472</v>
      </c>
    </row>
    <row r="48" spans="2:13" ht="27.75" customHeight="1" x14ac:dyDescent="0.15">
      <c r="B48" s="1171"/>
      <c r="C48" s="1172"/>
      <c r="D48" s="85"/>
      <c r="E48" s="1175" t="s">
        <v>32</v>
      </c>
      <c r="F48" s="1175"/>
      <c r="G48" s="1175"/>
      <c r="H48" s="1176"/>
      <c r="I48" s="86" t="s">
        <v>472</v>
      </c>
      <c r="J48" s="87" t="s">
        <v>472</v>
      </c>
      <c r="K48" s="87" t="s">
        <v>472</v>
      </c>
      <c r="L48" s="87" t="s">
        <v>472</v>
      </c>
      <c r="M48" s="88" t="s">
        <v>472</v>
      </c>
    </row>
    <row r="49" spans="2:13" ht="27.75" customHeight="1" x14ac:dyDescent="0.15">
      <c r="B49" s="1177" t="s">
        <v>33</v>
      </c>
      <c r="C49" s="1178"/>
      <c r="D49" s="89"/>
      <c r="E49" s="1175" t="s">
        <v>34</v>
      </c>
      <c r="F49" s="1175"/>
      <c r="G49" s="1175"/>
      <c r="H49" s="1176"/>
      <c r="I49" s="86">
        <v>2845</v>
      </c>
      <c r="J49" s="87">
        <v>3248</v>
      </c>
      <c r="K49" s="87">
        <v>3620</v>
      </c>
      <c r="L49" s="87">
        <v>3806</v>
      </c>
      <c r="M49" s="88">
        <v>4026</v>
      </c>
    </row>
    <row r="50" spans="2:13" ht="27.75" customHeight="1" x14ac:dyDescent="0.15">
      <c r="B50" s="1169"/>
      <c r="C50" s="1170"/>
      <c r="D50" s="85"/>
      <c r="E50" s="1175" t="s">
        <v>35</v>
      </c>
      <c r="F50" s="1175"/>
      <c r="G50" s="1175"/>
      <c r="H50" s="1176"/>
      <c r="I50" s="86">
        <v>111</v>
      </c>
      <c r="J50" s="87">
        <v>165</v>
      </c>
      <c r="K50" s="87">
        <v>121</v>
      </c>
      <c r="L50" s="87">
        <v>116</v>
      </c>
      <c r="M50" s="88">
        <v>96</v>
      </c>
    </row>
    <row r="51" spans="2:13" ht="27.75" customHeight="1" x14ac:dyDescent="0.15">
      <c r="B51" s="1171"/>
      <c r="C51" s="1172"/>
      <c r="D51" s="85"/>
      <c r="E51" s="1175" t="s">
        <v>36</v>
      </c>
      <c r="F51" s="1175"/>
      <c r="G51" s="1175"/>
      <c r="H51" s="1176"/>
      <c r="I51" s="86">
        <v>3233</v>
      </c>
      <c r="J51" s="87">
        <v>3497</v>
      </c>
      <c r="K51" s="87">
        <v>3528</v>
      </c>
      <c r="L51" s="87">
        <v>3567</v>
      </c>
      <c r="M51" s="88">
        <v>3611</v>
      </c>
    </row>
    <row r="52" spans="2:13" ht="27.75" customHeight="1" thickBot="1" x14ac:dyDescent="0.2">
      <c r="B52" s="1179" t="s">
        <v>37</v>
      </c>
      <c r="C52" s="1180"/>
      <c r="D52" s="90"/>
      <c r="E52" s="1181" t="s">
        <v>38</v>
      </c>
      <c r="F52" s="1181"/>
      <c r="G52" s="1181"/>
      <c r="H52" s="1182"/>
      <c r="I52" s="91">
        <v>572</v>
      </c>
      <c r="J52" s="92">
        <v>-277</v>
      </c>
      <c r="K52" s="92">
        <v>-797</v>
      </c>
      <c r="L52" s="92">
        <v>-1267</v>
      </c>
      <c r="M52" s="93">
        <v>-1905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250601</v>
      </c>
      <c r="E3" s="116"/>
      <c r="F3" s="117">
        <v>109234</v>
      </c>
      <c r="G3" s="118"/>
      <c r="H3" s="119"/>
    </row>
    <row r="4" spans="1:8" x14ac:dyDescent="0.15">
      <c r="A4" s="120"/>
      <c r="B4" s="121"/>
      <c r="C4" s="122"/>
      <c r="D4" s="123">
        <v>21841</v>
      </c>
      <c r="E4" s="124"/>
      <c r="F4" s="125">
        <v>63976</v>
      </c>
      <c r="G4" s="126"/>
      <c r="H4" s="127"/>
    </row>
    <row r="5" spans="1:8" x14ac:dyDescent="0.15">
      <c r="A5" s="108" t="s">
        <v>506</v>
      </c>
      <c r="B5" s="113"/>
      <c r="C5" s="114"/>
      <c r="D5" s="115">
        <v>204836</v>
      </c>
      <c r="E5" s="116"/>
      <c r="F5" s="117">
        <v>121932</v>
      </c>
      <c r="G5" s="118"/>
      <c r="H5" s="119"/>
    </row>
    <row r="6" spans="1:8" x14ac:dyDescent="0.15">
      <c r="A6" s="120"/>
      <c r="B6" s="121"/>
      <c r="C6" s="122"/>
      <c r="D6" s="123">
        <v>44372</v>
      </c>
      <c r="E6" s="124"/>
      <c r="F6" s="125">
        <v>68430</v>
      </c>
      <c r="G6" s="126"/>
      <c r="H6" s="127"/>
    </row>
    <row r="7" spans="1:8" x14ac:dyDescent="0.15">
      <c r="A7" s="108" t="s">
        <v>507</v>
      </c>
      <c r="B7" s="113"/>
      <c r="C7" s="114"/>
      <c r="D7" s="115">
        <v>140266</v>
      </c>
      <c r="E7" s="116"/>
      <c r="F7" s="117">
        <v>70897</v>
      </c>
      <c r="G7" s="118"/>
      <c r="H7" s="119"/>
    </row>
    <row r="8" spans="1:8" x14ac:dyDescent="0.15">
      <c r="A8" s="120"/>
      <c r="B8" s="121"/>
      <c r="C8" s="122"/>
      <c r="D8" s="123">
        <v>19418</v>
      </c>
      <c r="E8" s="124"/>
      <c r="F8" s="125">
        <v>39878</v>
      </c>
      <c r="G8" s="126"/>
      <c r="H8" s="127"/>
    </row>
    <row r="9" spans="1:8" x14ac:dyDescent="0.15">
      <c r="A9" s="108" t="s">
        <v>508</v>
      </c>
      <c r="B9" s="113"/>
      <c r="C9" s="114"/>
      <c r="D9" s="115">
        <v>168288</v>
      </c>
      <c r="E9" s="116"/>
      <c r="F9" s="117">
        <v>66496</v>
      </c>
      <c r="G9" s="118"/>
      <c r="H9" s="119"/>
    </row>
    <row r="10" spans="1:8" x14ac:dyDescent="0.15">
      <c r="A10" s="120"/>
      <c r="B10" s="121"/>
      <c r="C10" s="122"/>
      <c r="D10" s="123">
        <v>15706</v>
      </c>
      <c r="E10" s="124"/>
      <c r="F10" s="125">
        <v>36530</v>
      </c>
      <c r="G10" s="126"/>
      <c r="H10" s="127"/>
    </row>
    <row r="11" spans="1:8" x14ac:dyDescent="0.15">
      <c r="A11" s="108" t="s">
        <v>509</v>
      </c>
      <c r="B11" s="113"/>
      <c r="C11" s="114"/>
      <c r="D11" s="115">
        <v>303487</v>
      </c>
      <c r="E11" s="116"/>
      <c r="F11" s="117">
        <v>82748</v>
      </c>
      <c r="G11" s="118"/>
      <c r="H11" s="119"/>
    </row>
    <row r="12" spans="1:8" x14ac:dyDescent="0.15">
      <c r="A12" s="120"/>
      <c r="B12" s="121"/>
      <c r="C12" s="128"/>
      <c r="D12" s="123">
        <v>21072</v>
      </c>
      <c r="E12" s="124"/>
      <c r="F12" s="125">
        <v>44732</v>
      </c>
      <c r="G12" s="126"/>
      <c r="H12" s="127"/>
    </row>
    <row r="13" spans="1:8" x14ac:dyDescent="0.15">
      <c r="A13" s="108"/>
      <c r="B13" s="113"/>
      <c r="C13" s="129"/>
      <c r="D13" s="130">
        <v>213496</v>
      </c>
      <c r="E13" s="131"/>
      <c r="F13" s="132">
        <v>90261</v>
      </c>
      <c r="G13" s="133"/>
      <c r="H13" s="119"/>
    </row>
    <row r="14" spans="1:8" x14ac:dyDescent="0.15">
      <c r="A14" s="120"/>
      <c r="B14" s="121"/>
      <c r="C14" s="122"/>
      <c r="D14" s="123">
        <v>24482</v>
      </c>
      <c r="E14" s="124"/>
      <c r="F14" s="125">
        <v>50709</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6.8</v>
      </c>
      <c r="C19" s="134">
        <f>ROUND(VALUE(SUBSTITUTE(実質収支比率等に係る経年分析!G$48,"▲","-")),2)</f>
        <v>7.44</v>
      </c>
      <c r="D19" s="134">
        <f>ROUND(VALUE(SUBSTITUTE(実質収支比率等に係る経年分析!H$48,"▲","-")),2)</f>
        <v>8.7200000000000006</v>
      </c>
      <c r="E19" s="134">
        <f>ROUND(VALUE(SUBSTITUTE(実質収支比率等に係る経年分析!I$48,"▲","-")),2)</f>
        <v>7.09</v>
      </c>
      <c r="F19" s="134">
        <f>ROUND(VALUE(SUBSTITUTE(実質収支比率等に係る経年分析!J$48,"▲","-")),2)</f>
        <v>6.34</v>
      </c>
    </row>
    <row r="20" spans="1:11" x14ac:dyDescent="0.15">
      <c r="A20" s="134" t="s">
        <v>43</v>
      </c>
      <c r="B20" s="134">
        <f>ROUND(VALUE(SUBSTITUTE(実質収支比率等に係る経年分析!F$47,"▲","-")),2)</f>
        <v>68.64</v>
      </c>
      <c r="C20" s="134">
        <f>ROUND(VALUE(SUBSTITUTE(実質収支比率等に係る経年分析!G$47,"▲","-")),2)</f>
        <v>74.23</v>
      </c>
      <c r="D20" s="134">
        <f>ROUND(VALUE(SUBSTITUTE(実質収支比率等に係る経年分析!H$47,"▲","-")),2)</f>
        <v>82.16</v>
      </c>
      <c r="E20" s="134">
        <f>ROUND(VALUE(SUBSTITUTE(実質収支比率等に係る経年分析!I$47,"▲","-")),2)</f>
        <v>71.290000000000006</v>
      </c>
      <c r="F20" s="134">
        <f>ROUND(VALUE(SUBSTITUTE(実質収支比率等に係る経年分析!J$47,"▲","-")),2)</f>
        <v>61.44</v>
      </c>
    </row>
    <row r="21" spans="1:11" x14ac:dyDescent="0.15">
      <c r="A21" s="134" t="s">
        <v>44</v>
      </c>
      <c r="B21" s="134">
        <f>IF(ISNUMBER(VALUE(SUBSTITUTE(実質収支比率等に係る経年分析!F$49,"▲","-"))),ROUND(VALUE(SUBSTITUTE(実質収支比率等に係る経年分析!F$49,"▲","-")),2),NA())</f>
        <v>6.46</v>
      </c>
      <c r="C21" s="134">
        <f>IF(ISNUMBER(VALUE(SUBSTITUTE(実質収支比率等に係る経年分析!G$49,"▲","-"))),ROUND(VALUE(SUBSTITUTE(実質収支比率等に係る経年分析!G$49,"▲","-")),2),NA())</f>
        <v>9.89</v>
      </c>
      <c r="D21" s="134">
        <f>IF(ISNUMBER(VALUE(SUBSTITUTE(実質収支比率等に係る経年分析!H$49,"▲","-"))),ROUND(VALUE(SUBSTITUTE(実質収支比率等に係る経年分析!H$49,"▲","-")),2),NA())</f>
        <v>11.47</v>
      </c>
      <c r="E21" s="134">
        <f>IF(ISNUMBER(VALUE(SUBSTITUTE(実質収支比率等に係る経年分析!I$49,"▲","-"))),ROUND(VALUE(SUBSTITUTE(実質収支比率等に係る経年分析!I$49,"▲","-")),2),NA())</f>
        <v>-13.38</v>
      </c>
      <c r="F21" s="134">
        <f>IF(ISNUMBER(VALUE(SUBSTITUTE(実質収支比率等に係る経年分析!J$49,"▲","-"))),ROUND(VALUE(SUBSTITUTE(実質収支比率等に係る経年分析!J$49,"▲","-")),2),NA())</f>
        <v>-9.94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0.44</v>
      </c>
    </row>
    <row r="34" spans="1:16" x14ac:dyDescent="0.15">
      <c r="A34" s="135" t="str">
        <f>IF(連結実質赤字比率に係る赤字・黒字の構成分析!C$36="",NA(),連結実質赤字比率に係る赤字・黒字の構成分析!C$36)</f>
        <v>恩納村国民健康保険特別会計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3.35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8.7200000000000006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17.739999999999998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18.95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257</v>
      </c>
      <c r="E42" s="136"/>
      <c r="F42" s="136"/>
      <c r="G42" s="136">
        <f>'実質公債費比率（分子）の構造'!L$52</f>
        <v>269</v>
      </c>
      <c r="H42" s="136"/>
      <c r="I42" s="136"/>
      <c r="J42" s="136">
        <f>'実質公債費比率（分子）の構造'!M$52</f>
        <v>298</v>
      </c>
      <c r="K42" s="136"/>
      <c r="L42" s="136"/>
      <c r="M42" s="136">
        <f>'実質公債費比率（分子）の構造'!N$52</f>
        <v>316</v>
      </c>
      <c r="N42" s="136"/>
      <c r="O42" s="136"/>
      <c r="P42" s="136">
        <f>'実質公債費比率（分子）の構造'!O$52</f>
        <v>323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73</v>
      </c>
      <c r="C44" s="136"/>
      <c r="D44" s="136"/>
      <c r="E44" s="136">
        <f>'実質公債費比率（分子）の構造'!L$50</f>
        <v>71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67</v>
      </c>
      <c r="C45" s="136"/>
      <c r="D45" s="136"/>
      <c r="E45" s="136">
        <f>'実質公債費比率（分子）の構造'!L$49</f>
        <v>64</v>
      </c>
      <c r="F45" s="136"/>
      <c r="G45" s="136"/>
      <c r="H45" s="136">
        <f>'実質公債費比率（分子）の構造'!M$49</f>
        <v>75</v>
      </c>
      <c r="I45" s="136"/>
      <c r="J45" s="136"/>
      <c r="K45" s="136">
        <f>'実質公債費比率（分子）の構造'!N$49</f>
        <v>58</v>
      </c>
      <c r="L45" s="136"/>
      <c r="M45" s="136"/>
      <c r="N45" s="136">
        <f>'実質公債費比率（分子）の構造'!O$49</f>
        <v>65</v>
      </c>
      <c r="O45" s="136"/>
      <c r="P45" s="136"/>
    </row>
    <row r="46" spans="1:16" x14ac:dyDescent="0.15">
      <c r="A46" s="136" t="s">
        <v>55</v>
      </c>
      <c r="B46" s="136">
        <f>'実質公債費比率（分子）の構造'!K$48</f>
        <v>9</v>
      </c>
      <c r="C46" s="136"/>
      <c r="D46" s="136"/>
      <c r="E46" s="136">
        <f>'実質公債費比率（分子）の構造'!L$48</f>
        <v>12</v>
      </c>
      <c r="F46" s="136"/>
      <c r="G46" s="136"/>
      <c r="H46" s="136">
        <f>'実質公債費比率（分子）の構造'!M$48</f>
        <v>15</v>
      </c>
      <c r="I46" s="136"/>
      <c r="J46" s="136"/>
      <c r="K46" s="136">
        <f>'実質公債費比率（分子）の構造'!N$48</f>
        <v>18</v>
      </c>
      <c r="L46" s="136"/>
      <c r="M46" s="136"/>
      <c r="N46" s="136">
        <f>'実質公債費比率（分子）の構造'!O$48</f>
        <v>21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361</v>
      </c>
      <c r="C49" s="136"/>
      <c r="D49" s="136"/>
      <c r="E49" s="136">
        <f>'実質公債費比率（分子）の構造'!L$45</f>
        <v>383</v>
      </c>
      <c r="F49" s="136"/>
      <c r="G49" s="136"/>
      <c r="H49" s="136">
        <f>'実質公債費比率（分子）の構造'!M$45</f>
        <v>405</v>
      </c>
      <c r="I49" s="136"/>
      <c r="J49" s="136"/>
      <c r="K49" s="136">
        <f>'実質公債費比率（分子）の構造'!N$45</f>
        <v>437</v>
      </c>
      <c r="L49" s="136"/>
      <c r="M49" s="136"/>
      <c r="N49" s="136">
        <f>'実質公債費比率（分子）の構造'!O$45</f>
        <v>442</v>
      </c>
      <c r="O49" s="136"/>
      <c r="P49" s="136"/>
    </row>
    <row r="50" spans="1:16" x14ac:dyDescent="0.15">
      <c r="A50" s="136" t="s">
        <v>59</v>
      </c>
      <c r="B50" s="136" t="e">
        <f>NA()</f>
        <v>#N/A</v>
      </c>
      <c r="C50" s="136">
        <f>IF(ISNUMBER('実質公債費比率（分子）の構造'!K$53),'実質公債費比率（分子）の構造'!K$53,NA())</f>
        <v>253</v>
      </c>
      <c r="D50" s="136" t="e">
        <f>NA()</f>
        <v>#N/A</v>
      </c>
      <c r="E50" s="136" t="e">
        <f>NA()</f>
        <v>#N/A</v>
      </c>
      <c r="F50" s="136">
        <f>IF(ISNUMBER('実質公債費比率（分子）の構造'!L$53),'実質公債費比率（分子）の構造'!L$53,NA())</f>
        <v>261</v>
      </c>
      <c r="G50" s="136" t="e">
        <f>NA()</f>
        <v>#N/A</v>
      </c>
      <c r="H50" s="136" t="e">
        <f>NA()</f>
        <v>#N/A</v>
      </c>
      <c r="I50" s="136">
        <f>IF(ISNUMBER('実質公債費比率（分子）の構造'!M$53),'実質公債費比率（分子）の構造'!M$53,NA())</f>
        <v>197</v>
      </c>
      <c r="J50" s="136" t="e">
        <f>NA()</f>
        <v>#N/A</v>
      </c>
      <c r="K50" s="136" t="e">
        <f>NA()</f>
        <v>#N/A</v>
      </c>
      <c r="L50" s="136">
        <f>IF(ISNUMBER('実質公債費比率（分子）の構造'!N$53),'実質公債費比率（分子）の構造'!N$53,NA())</f>
        <v>197</v>
      </c>
      <c r="M50" s="136" t="e">
        <f>NA()</f>
        <v>#N/A</v>
      </c>
      <c r="N50" s="136" t="e">
        <f>NA()</f>
        <v>#N/A</v>
      </c>
      <c r="O50" s="136">
        <f>IF(ISNUMBER('実質公債費比率（分子）の構造'!O$53),'実質公債費比率（分子）の構造'!O$53,NA())</f>
        <v>205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3233</v>
      </c>
      <c r="E56" s="135"/>
      <c r="F56" s="135"/>
      <c r="G56" s="135">
        <f>'将来負担比率（分子）の構造'!J$51</f>
        <v>3497</v>
      </c>
      <c r="H56" s="135"/>
      <c r="I56" s="135"/>
      <c r="J56" s="135">
        <f>'将来負担比率（分子）の構造'!K$51</f>
        <v>3528</v>
      </c>
      <c r="K56" s="135"/>
      <c r="L56" s="135"/>
      <c r="M56" s="135">
        <f>'将来負担比率（分子）の構造'!L$51</f>
        <v>3567</v>
      </c>
      <c r="N56" s="135"/>
      <c r="O56" s="135"/>
      <c r="P56" s="135">
        <f>'将来負担比率（分子）の構造'!M$51</f>
        <v>3611</v>
      </c>
    </row>
    <row r="57" spans="1:16" x14ac:dyDescent="0.15">
      <c r="A57" s="135" t="s">
        <v>35</v>
      </c>
      <c r="B57" s="135"/>
      <c r="C57" s="135"/>
      <c r="D57" s="135">
        <f>'将来負担比率（分子）の構造'!I$50</f>
        <v>111</v>
      </c>
      <c r="E57" s="135"/>
      <c r="F57" s="135"/>
      <c r="G57" s="135">
        <f>'将来負担比率（分子）の構造'!J$50</f>
        <v>165</v>
      </c>
      <c r="H57" s="135"/>
      <c r="I57" s="135"/>
      <c r="J57" s="135">
        <f>'将来負担比率（分子）の構造'!K$50</f>
        <v>121</v>
      </c>
      <c r="K57" s="135"/>
      <c r="L57" s="135"/>
      <c r="M57" s="135">
        <f>'将来負担比率（分子）の構造'!L$50</f>
        <v>116</v>
      </c>
      <c r="N57" s="135"/>
      <c r="O57" s="135"/>
      <c r="P57" s="135">
        <f>'将来負担比率（分子）の構造'!M$50</f>
        <v>96</v>
      </c>
    </row>
    <row r="58" spans="1:16" x14ac:dyDescent="0.15">
      <c r="A58" s="135" t="s">
        <v>34</v>
      </c>
      <c r="B58" s="135"/>
      <c r="C58" s="135"/>
      <c r="D58" s="135">
        <f>'将来負担比率（分子）の構造'!I$49</f>
        <v>2845</v>
      </c>
      <c r="E58" s="135"/>
      <c r="F58" s="135"/>
      <c r="G58" s="135">
        <f>'将来負担比率（分子）の構造'!J$49</f>
        <v>3248</v>
      </c>
      <c r="H58" s="135"/>
      <c r="I58" s="135"/>
      <c r="J58" s="135">
        <f>'将来負担比率（分子）の構造'!K$49</f>
        <v>3620</v>
      </c>
      <c r="K58" s="135"/>
      <c r="L58" s="135"/>
      <c r="M58" s="135">
        <f>'将来負担比率（分子）の構造'!L$49</f>
        <v>3806</v>
      </c>
      <c r="N58" s="135"/>
      <c r="O58" s="135"/>
      <c r="P58" s="135">
        <f>'将来負担比率（分子）の構造'!M$49</f>
        <v>4026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951</v>
      </c>
      <c r="C62" s="135"/>
      <c r="D62" s="135"/>
      <c r="E62" s="135">
        <f>'将来負担比率（分子）の構造'!J$45</f>
        <v>910</v>
      </c>
      <c r="F62" s="135"/>
      <c r="G62" s="135"/>
      <c r="H62" s="135">
        <f>'将来負担比率（分子）の構造'!K$45</f>
        <v>846</v>
      </c>
      <c r="I62" s="135"/>
      <c r="J62" s="135"/>
      <c r="K62" s="135">
        <f>'将来負担比率（分子）の構造'!L$45</f>
        <v>820</v>
      </c>
      <c r="L62" s="135"/>
      <c r="M62" s="135"/>
      <c r="N62" s="135">
        <f>'将来負担比率（分子）の構造'!M$45</f>
        <v>611</v>
      </c>
      <c r="O62" s="135"/>
      <c r="P62" s="135"/>
    </row>
    <row r="63" spans="1:16" x14ac:dyDescent="0.15">
      <c r="A63" s="135" t="s">
        <v>28</v>
      </c>
      <c r="B63" s="135">
        <f>'将来負担比率（分子）の構造'!I$44</f>
        <v>495</v>
      </c>
      <c r="C63" s="135"/>
      <c r="D63" s="135"/>
      <c r="E63" s="135">
        <f>'将来負担比率（分子）の構造'!J$44</f>
        <v>441</v>
      </c>
      <c r="F63" s="135"/>
      <c r="G63" s="135"/>
      <c r="H63" s="135">
        <f>'将来負担比率（分子）の構造'!K$44</f>
        <v>379</v>
      </c>
      <c r="I63" s="135"/>
      <c r="J63" s="135"/>
      <c r="K63" s="135">
        <f>'将来負担比率（分子）の構造'!L$44</f>
        <v>327</v>
      </c>
      <c r="L63" s="135"/>
      <c r="M63" s="135"/>
      <c r="N63" s="135">
        <f>'将来負担比率（分子）の構造'!M$44</f>
        <v>271</v>
      </c>
      <c r="O63" s="135"/>
      <c r="P63" s="135"/>
    </row>
    <row r="64" spans="1:16" x14ac:dyDescent="0.15">
      <c r="A64" s="135" t="s">
        <v>27</v>
      </c>
      <c r="B64" s="135">
        <f>'将来負担比率（分子）の構造'!I$43</f>
        <v>386</v>
      </c>
      <c r="C64" s="135"/>
      <c r="D64" s="135"/>
      <c r="E64" s="135">
        <f>'将来負担比率（分子）の構造'!J$43</f>
        <v>428</v>
      </c>
      <c r="F64" s="135"/>
      <c r="G64" s="135"/>
      <c r="H64" s="135">
        <f>'将来負担比率（分子）の構造'!K$43</f>
        <v>457</v>
      </c>
      <c r="I64" s="135"/>
      <c r="J64" s="135"/>
      <c r="K64" s="135">
        <f>'将来負担比率（分子）の構造'!L$43</f>
        <v>481</v>
      </c>
      <c r="L64" s="135"/>
      <c r="M64" s="135"/>
      <c r="N64" s="135">
        <f>'将来負担比率（分子）の構造'!M$43</f>
        <v>505</v>
      </c>
      <c r="O64" s="135"/>
      <c r="P64" s="135"/>
    </row>
    <row r="65" spans="1:16" x14ac:dyDescent="0.15">
      <c r="A65" s="135" t="s">
        <v>26</v>
      </c>
      <c r="B65" s="135">
        <f>'将来負担比率（分子）の構造'!I$42</f>
        <v>70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4859</v>
      </c>
      <c r="C66" s="135"/>
      <c r="D66" s="135"/>
      <c r="E66" s="135">
        <f>'将来負担比率（分子）の構造'!J$41</f>
        <v>4853</v>
      </c>
      <c r="F66" s="135"/>
      <c r="G66" s="135"/>
      <c r="H66" s="135">
        <f>'将来負担比率（分子）の構造'!K$41</f>
        <v>4791</v>
      </c>
      <c r="I66" s="135"/>
      <c r="J66" s="135"/>
      <c r="K66" s="135">
        <f>'将来負担比率（分子）の構造'!L$41</f>
        <v>4595</v>
      </c>
      <c r="L66" s="135"/>
      <c r="M66" s="135"/>
      <c r="N66" s="135">
        <f>'将来負担比率（分子）の構造'!M$41</f>
        <v>4441</v>
      </c>
      <c r="O66" s="135"/>
      <c r="P66" s="135"/>
    </row>
    <row r="67" spans="1:16" x14ac:dyDescent="0.15">
      <c r="A67" s="135" t="s">
        <v>63</v>
      </c>
      <c r="B67" s="135" t="e">
        <f>NA()</f>
        <v>#N/A</v>
      </c>
      <c r="C67" s="135">
        <f>IF(ISNUMBER('将来負担比率（分子）の構造'!I$52), IF('将来負担比率（分子）の構造'!I$52 &lt; 0, 0, '将来負担比率（分子）の構造'!I$52), NA())</f>
        <v>572</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1318000</v>
      </c>
      <c r="S5" s="581"/>
      <c r="T5" s="581"/>
      <c r="U5" s="581"/>
      <c r="V5" s="581"/>
      <c r="W5" s="581"/>
      <c r="X5" s="581"/>
      <c r="Y5" s="582"/>
      <c r="Z5" s="583">
        <v>14</v>
      </c>
      <c r="AA5" s="583"/>
      <c r="AB5" s="583"/>
      <c r="AC5" s="583"/>
      <c r="AD5" s="584">
        <v>1318000</v>
      </c>
      <c r="AE5" s="584"/>
      <c r="AF5" s="584"/>
      <c r="AG5" s="584"/>
      <c r="AH5" s="584"/>
      <c r="AI5" s="584"/>
      <c r="AJ5" s="584"/>
      <c r="AK5" s="584"/>
      <c r="AL5" s="585">
        <v>32.6</v>
      </c>
      <c r="AM5" s="586"/>
      <c r="AN5" s="586"/>
      <c r="AO5" s="587"/>
      <c r="AP5" s="577" t="s">
        <v>207</v>
      </c>
      <c r="AQ5" s="578"/>
      <c r="AR5" s="578"/>
      <c r="AS5" s="578"/>
      <c r="AT5" s="578"/>
      <c r="AU5" s="578"/>
      <c r="AV5" s="578"/>
      <c r="AW5" s="578"/>
      <c r="AX5" s="578"/>
      <c r="AY5" s="578"/>
      <c r="AZ5" s="578"/>
      <c r="BA5" s="578"/>
      <c r="BB5" s="578"/>
      <c r="BC5" s="578"/>
      <c r="BD5" s="578"/>
      <c r="BE5" s="578"/>
      <c r="BF5" s="579"/>
      <c r="BG5" s="591">
        <v>1318000</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22838</v>
      </c>
      <c r="S6" s="592"/>
      <c r="T6" s="592"/>
      <c r="U6" s="592"/>
      <c r="V6" s="592"/>
      <c r="W6" s="592"/>
      <c r="X6" s="592"/>
      <c r="Y6" s="593"/>
      <c r="Z6" s="594">
        <v>0.2</v>
      </c>
      <c r="AA6" s="594"/>
      <c r="AB6" s="594"/>
      <c r="AC6" s="594"/>
      <c r="AD6" s="595">
        <v>22838</v>
      </c>
      <c r="AE6" s="595"/>
      <c r="AF6" s="595"/>
      <c r="AG6" s="595"/>
      <c r="AH6" s="595"/>
      <c r="AI6" s="595"/>
      <c r="AJ6" s="595"/>
      <c r="AK6" s="595"/>
      <c r="AL6" s="596">
        <v>0.6</v>
      </c>
      <c r="AM6" s="597"/>
      <c r="AN6" s="597"/>
      <c r="AO6" s="598"/>
      <c r="AP6" s="588" t="s">
        <v>213</v>
      </c>
      <c r="AQ6" s="589"/>
      <c r="AR6" s="589"/>
      <c r="AS6" s="589"/>
      <c r="AT6" s="589"/>
      <c r="AU6" s="589"/>
      <c r="AV6" s="589"/>
      <c r="AW6" s="589"/>
      <c r="AX6" s="589"/>
      <c r="AY6" s="589"/>
      <c r="AZ6" s="589"/>
      <c r="BA6" s="589"/>
      <c r="BB6" s="589"/>
      <c r="BC6" s="589"/>
      <c r="BD6" s="589"/>
      <c r="BE6" s="589"/>
      <c r="BF6" s="590"/>
      <c r="BG6" s="591">
        <v>1318000</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105147</v>
      </c>
      <c r="CS6" s="592"/>
      <c r="CT6" s="592"/>
      <c r="CU6" s="592"/>
      <c r="CV6" s="592"/>
      <c r="CW6" s="592"/>
      <c r="CX6" s="592"/>
      <c r="CY6" s="593"/>
      <c r="CZ6" s="594">
        <v>1.1000000000000001</v>
      </c>
      <c r="DA6" s="594"/>
      <c r="DB6" s="594"/>
      <c r="DC6" s="594"/>
      <c r="DD6" s="600" t="s">
        <v>208</v>
      </c>
      <c r="DE6" s="592"/>
      <c r="DF6" s="592"/>
      <c r="DG6" s="592"/>
      <c r="DH6" s="592"/>
      <c r="DI6" s="592"/>
      <c r="DJ6" s="592"/>
      <c r="DK6" s="592"/>
      <c r="DL6" s="592"/>
      <c r="DM6" s="592"/>
      <c r="DN6" s="592"/>
      <c r="DO6" s="592"/>
      <c r="DP6" s="593"/>
      <c r="DQ6" s="600">
        <v>105147</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1785</v>
      </c>
      <c r="S7" s="592"/>
      <c r="T7" s="592"/>
      <c r="U7" s="592"/>
      <c r="V7" s="592"/>
      <c r="W7" s="592"/>
      <c r="X7" s="592"/>
      <c r="Y7" s="593"/>
      <c r="Z7" s="594">
        <v>0</v>
      </c>
      <c r="AA7" s="594"/>
      <c r="AB7" s="594"/>
      <c r="AC7" s="594"/>
      <c r="AD7" s="595">
        <v>1785</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383771</v>
      </c>
      <c r="BH7" s="592"/>
      <c r="BI7" s="592"/>
      <c r="BJ7" s="592"/>
      <c r="BK7" s="592"/>
      <c r="BL7" s="592"/>
      <c r="BM7" s="592"/>
      <c r="BN7" s="593"/>
      <c r="BO7" s="594">
        <v>29.1</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2242135</v>
      </c>
      <c r="CS7" s="592"/>
      <c r="CT7" s="592"/>
      <c r="CU7" s="592"/>
      <c r="CV7" s="592"/>
      <c r="CW7" s="592"/>
      <c r="CX7" s="592"/>
      <c r="CY7" s="593"/>
      <c r="CZ7" s="594">
        <v>24.4</v>
      </c>
      <c r="DA7" s="594"/>
      <c r="DB7" s="594"/>
      <c r="DC7" s="594"/>
      <c r="DD7" s="600">
        <v>50920</v>
      </c>
      <c r="DE7" s="592"/>
      <c r="DF7" s="592"/>
      <c r="DG7" s="592"/>
      <c r="DH7" s="592"/>
      <c r="DI7" s="592"/>
      <c r="DJ7" s="592"/>
      <c r="DK7" s="592"/>
      <c r="DL7" s="592"/>
      <c r="DM7" s="592"/>
      <c r="DN7" s="592"/>
      <c r="DO7" s="592"/>
      <c r="DP7" s="593"/>
      <c r="DQ7" s="600">
        <v>1544951</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1267</v>
      </c>
      <c r="S8" s="592"/>
      <c r="T8" s="592"/>
      <c r="U8" s="592"/>
      <c r="V8" s="592"/>
      <c r="W8" s="592"/>
      <c r="X8" s="592"/>
      <c r="Y8" s="593"/>
      <c r="Z8" s="594">
        <v>0</v>
      </c>
      <c r="AA8" s="594"/>
      <c r="AB8" s="594"/>
      <c r="AC8" s="594"/>
      <c r="AD8" s="595">
        <v>1267</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12384</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1448983</v>
      </c>
      <c r="CS8" s="592"/>
      <c r="CT8" s="592"/>
      <c r="CU8" s="592"/>
      <c r="CV8" s="592"/>
      <c r="CW8" s="592"/>
      <c r="CX8" s="592"/>
      <c r="CY8" s="593"/>
      <c r="CZ8" s="594">
        <v>15.8</v>
      </c>
      <c r="DA8" s="594"/>
      <c r="DB8" s="594"/>
      <c r="DC8" s="594"/>
      <c r="DD8" s="600" t="s">
        <v>208</v>
      </c>
      <c r="DE8" s="592"/>
      <c r="DF8" s="592"/>
      <c r="DG8" s="592"/>
      <c r="DH8" s="592"/>
      <c r="DI8" s="592"/>
      <c r="DJ8" s="592"/>
      <c r="DK8" s="592"/>
      <c r="DL8" s="592"/>
      <c r="DM8" s="592"/>
      <c r="DN8" s="592"/>
      <c r="DO8" s="592"/>
      <c r="DP8" s="593"/>
      <c r="DQ8" s="600">
        <v>942174</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2079</v>
      </c>
      <c r="S9" s="592"/>
      <c r="T9" s="592"/>
      <c r="U9" s="592"/>
      <c r="V9" s="592"/>
      <c r="W9" s="592"/>
      <c r="X9" s="592"/>
      <c r="Y9" s="593"/>
      <c r="Z9" s="594">
        <v>0</v>
      </c>
      <c r="AA9" s="594"/>
      <c r="AB9" s="594"/>
      <c r="AC9" s="594"/>
      <c r="AD9" s="595">
        <v>2079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283818</v>
      </c>
      <c r="BH9" s="592"/>
      <c r="BI9" s="592"/>
      <c r="BJ9" s="592"/>
      <c r="BK9" s="592"/>
      <c r="BL9" s="592"/>
      <c r="BM9" s="592"/>
      <c r="BN9" s="593"/>
      <c r="BO9" s="594">
        <v>21.5</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455430</v>
      </c>
      <c r="CS9" s="592"/>
      <c r="CT9" s="592"/>
      <c r="CU9" s="592"/>
      <c r="CV9" s="592"/>
      <c r="CW9" s="592"/>
      <c r="CX9" s="592"/>
      <c r="CY9" s="593"/>
      <c r="CZ9" s="594">
        <v>5</v>
      </c>
      <c r="DA9" s="594"/>
      <c r="DB9" s="594"/>
      <c r="DC9" s="594"/>
      <c r="DD9" s="600">
        <v>1078</v>
      </c>
      <c r="DE9" s="592"/>
      <c r="DF9" s="592"/>
      <c r="DG9" s="592"/>
      <c r="DH9" s="592"/>
      <c r="DI9" s="592"/>
      <c r="DJ9" s="592"/>
      <c r="DK9" s="592"/>
      <c r="DL9" s="592"/>
      <c r="DM9" s="592"/>
      <c r="DN9" s="592"/>
      <c r="DO9" s="592"/>
      <c r="DP9" s="593"/>
      <c r="DQ9" s="600">
        <v>327563</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94360</v>
      </c>
      <c r="S10" s="592"/>
      <c r="T10" s="592"/>
      <c r="U10" s="592"/>
      <c r="V10" s="592"/>
      <c r="W10" s="592"/>
      <c r="X10" s="592"/>
      <c r="Y10" s="593"/>
      <c r="Z10" s="594">
        <v>1</v>
      </c>
      <c r="AA10" s="594"/>
      <c r="AB10" s="594"/>
      <c r="AC10" s="594"/>
      <c r="AD10" s="595">
        <v>94360</v>
      </c>
      <c r="AE10" s="595"/>
      <c r="AF10" s="595"/>
      <c r="AG10" s="595"/>
      <c r="AH10" s="595"/>
      <c r="AI10" s="595"/>
      <c r="AJ10" s="595"/>
      <c r="AK10" s="595"/>
      <c r="AL10" s="596">
        <v>2.2999999999999998</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42262</v>
      </c>
      <c r="BH10" s="592"/>
      <c r="BI10" s="592"/>
      <c r="BJ10" s="592"/>
      <c r="BK10" s="592"/>
      <c r="BL10" s="592"/>
      <c r="BM10" s="592"/>
      <c r="BN10" s="593"/>
      <c r="BO10" s="594">
        <v>3.2</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v>88160</v>
      </c>
      <c r="S11" s="592"/>
      <c r="T11" s="592"/>
      <c r="U11" s="592"/>
      <c r="V11" s="592"/>
      <c r="W11" s="592"/>
      <c r="X11" s="592"/>
      <c r="Y11" s="593"/>
      <c r="Z11" s="594">
        <v>0.9</v>
      </c>
      <c r="AA11" s="594"/>
      <c r="AB11" s="594"/>
      <c r="AC11" s="594"/>
      <c r="AD11" s="595">
        <v>88160</v>
      </c>
      <c r="AE11" s="595"/>
      <c r="AF11" s="595"/>
      <c r="AG11" s="595"/>
      <c r="AH11" s="595"/>
      <c r="AI11" s="595"/>
      <c r="AJ11" s="595"/>
      <c r="AK11" s="595"/>
      <c r="AL11" s="596">
        <v>2.2000000000000002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45307</v>
      </c>
      <c r="BH11" s="592"/>
      <c r="BI11" s="592"/>
      <c r="BJ11" s="592"/>
      <c r="BK11" s="592"/>
      <c r="BL11" s="592"/>
      <c r="BM11" s="592"/>
      <c r="BN11" s="593"/>
      <c r="BO11" s="594">
        <v>3.4</v>
      </c>
      <c r="BP11" s="594"/>
      <c r="BQ11" s="594"/>
      <c r="BR11" s="594"/>
      <c r="BS11" s="600" t="s">
        <v>112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476743</v>
      </c>
      <c r="CS11" s="592"/>
      <c r="CT11" s="592"/>
      <c r="CU11" s="592"/>
      <c r="CV11" s="592"/>
      <c r="CW11" s="592"/>
      <c r="CX11" s="592"/>
      <c r="CY11" s="593"/>
      <c r="CZ11" s="594">
        <v>5.2</v>
      </c>
      <c r="DA11" s="594"/>
      <c r="DB11" s="594"/>
      <c r="DC11" s="594"/>
      <c r="DD11" s="600">
        <v>228726</v>
      </c>
      <c r="DE11" s="592"/>
      <c r="DF11" s="592"/>
      <c r="DG11" s="592"/>
      <c r="DH11" s="592"/>
      <c r="DI11" s="592"/>
      <c r="DJ11" s="592"/>
      <c r="DK11" s="592"/>
      <c r="DL11" s="592"/>
      <c r="DM11" s="592"/>
      <c r="DN11" s="592"/>
      <c r="DO11" s="592"/>
      <c r="DP11" s="593"/>
      <c r="DQ11" s="600">
        <v>280479</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847110</v>
      </c>
      <c r="BH12" s="592"/>
      <c r="BI12" s="592"/>
      <c r="BJ12" s="592"/>
      <c r="BK12" s="592"/>
      <c r="BL12" s="592"/>
      <c r="BM12" s="592"/>
      <c r="BN12" s="593"/>
      <c r="BO12" s="594">
        <v>64.3</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668439</v>
      </c>
      <c r="CS12" s="592"/>
      <c r="CT12" s="592"/>
      <c r="CU12" s="592"/>
      <c r="CV12" s="592"/>
      <c r="CW12" s="592"/>
      <c r="CX12" s="592"/>
      <c r="CY12" s="593"/>
      <c r="CZ12" s="594">
        <v>7.3</v>
      </c>
      <c r="DA12" s="594"/>
      <c r="DB12" s="594"/>
      <c r="DC12" s="594"/>
      <c r="DD12" s="600">
        <v>551961</v>
      </c>
      <c r="DE12" s="592"/>
      <c r="DF12" s="592"/>
      <c r="DG12" s="592"/>
      <c r="DH12" s="592"/>
      <c r="DI12" s="592"/>
      <c r="DJ12" s="592"/>
      <c r="DK12" s="592"/>
      <c r="DL12" s="592"/>
      <c r="DM12" s="592"/>
      <c r="DN12" s="592"/>
      <c r="DO12" s="592"/>
      <c r="DP12" s="593"/>
      <c r="DQ12" s="600">
        <v>109716</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4850</v>
      </c>
      <c r="S13" s="592"/>
      <c r="T13" s="592"/>
      <c r="U13" s="592"/>
      <c r="V13" s="592"/>
      <c r="W13" s="592"/>
      <c r="X13" s="592"/>
      <c r="Y13" s="593"/>
      <c r="Z13" s="594">
        <v>0.1</v>
      </c>
      <c r="AA13" s="594"/>
      <c r="AB13" s="594"/>
      <c r="AC13" s="594"/>
      <c r="AD13" s="595">
        <v>4850</v>
      </c>
      <c r="AE13" s="595"/>
      <c r="AF13" s="595"/>
      <c r="AG13" s="595"/>
      <c r="AH13" s="595"/>
      <c r="AI13" s="595"/>
      <c r="AJ13" s="595"/>
      <c r="AK13" s="595"/>
      <c r="AL13" s="596">
        <v>0.1</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847093</v>
      </c>
      <c r="BH13" s="592"/>
      <c r="BI13" s="592"/>
      <c r="BJ13" s="592"/>
      <c r="BK13" s="592"/>
      <c r="BL13" s="592"/>
      <c r="BM13" s="592"/>
      <c r="BN13" s="593"/>
      <c r="BO13" s="594">
        <v>64.3</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1081123</v>
      </c>
      <c r="CS13" s="592"/>
      <c r="CT13" s="592"/>
      <c r="CU13" s="592"/>
      <c r="CV13" s="592"/>
      <c r="CW13" s="592"/>
      <c r="CX13" s="592"/>
      <c r="CY13" s="593"/>
      <c r="CZ13" s="594">
        <v>11.8</v>
      </c>
      <c r="DA13" s="594"/>
      <c r="DB13" s="594"/>
      <c r="DC13" s="594"/>
      <c r="DD13" s="600">
        <v>1005709</v>
      </c>
      <c r="DE13" s="592"/>
      <c r="DF13" s="592"/>
      <c r="DG13" s="592"/>
      <c r="DH13" s="592"/>
      <c r="DI13" s="592"/>
      <c r="DJ13" s="592"/>
      <c r="DK13" s="592"/>
      <c r="DL13" s="592"/>
      <c r="DM13" s="592"/>
      <c r="DN13" s="592"/>
      <c r="DO13" s="592"/>
      <c r="DP13" s="593"/>
      <c r="DQ13" s="600">
        <v>105087</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30891</v>
      </c>
      <c r="BH14" s="592"/>
      <c r="BI14" s="592"/>
      <c r="BJ14" s="592"/>
      <c r="BK14" s="592"/>
      <c r="BL14" s="592"/>
      <c r="BM14" s="592"/>
      <c r="BN14" s="593"/>
      <c r="BO14" s="594">
        <v>2.2999999999999998</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179214</v>
      </c>
      <c r="CS14" s="592"/>
      <c r="CT14" s="592"/>
      <c r="CU14" s="592"/>
      <c r="CV14" s="592"/>
      <c r="CW14" s="592"/>
      <c r="CX14" s="592"/>
      <c r="CY14" s="593"/>
      <c r="CZ14" s="594">
        <v>2</v>
      </c>
      <c r="DA14" s="594"/>
      <c r="DB14" s="594"/>
      <c r="DC14" s="594"/>
      <c r="DD14" s="600" t="s">
        <v>112</v>
      </c>
      <c r="DE14" s="592"/>
      <c r="DF14" s="592"/>
      <c r="DG14" s="592"/>
      <c r="DH14" s="592"/>
      <c r="DI14" s="592"/>
      <c r="DJ14" s="592"/>
      <c r="DK14" s="592"/>
      <c r="DL14" s="592"/>
      <c r="DM14" s="592"/>
      <c r="DN14" s="592"/>
      <c r="DO14" s="592"/>
      <c r="DP14" s="593"/>
      <c r="DQ14" s="600">
        <v>179214</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1770</v>
      </c>
      <c r="S15" s="592"/>
      <c r="T15" s="592"/>
      <c r="U15" s="592"/>
      <c r="V15" s="592"/>
      <c r="W15" s="592"/>
      <c r="X15" s="592"/>
      <c r="Y15" s="593"/>
      <c r="Z15" s="594">
        <v>0</v>
      </c>
      <c r="AA15" s="594"/>
      <c r="AB15" s="594"/>
      <c r="AC15" s="594"/>
      <c r="AD15" s="595">
        <v>1770</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56228</v>
      </c>
      <c r="BH15" s="592"/>
      <c r="BI15" s="592"/>
      <c r="BJ15" s="592"/>
      <c r="BK15" s="592"/>
      <c r="BL15" s="592"/>
      <c r="BM15" s="592"/>
      <c r="BN15" s="593"/>
      <c r="BO15" s="594">
        <v>4.3</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2050678</v>
      </c>
      <c r="CS15" s="592"/>
      <c r="CT15" s="592"/>
      <c r="CU15" s="592"/>
      <c r="CV15" s="592"/>
      <c r="CW15" s="592"/>
      <c r="CX15" s="592"/>
      <c r="CY15" s="593"/>
      <c r="CZ15" s="594">
        <v>22.3</v>
      </c>
      <c r="DA15" s="594"/>
      <c r="DB15" s="594"/>
      <c r="DC15" s="594"/>
      <c r="DD15" s="600">
        <v>1424390</v>
      </c>
      <c r="DE15" s="592"/>
      <c r="DF15" s="592"/>
      <c r="DG15" s="592"/>
      <c r="DH15" s="592"/>
      <c r="DI15" s="592"/>
      <c r="DJ15" s="592"/>
      <c r="DK15" s="592"/>
      <c r="DL15" s="592"/>
      <c r="DM15" s="592"/>
      <c r="DN15" s="592"/>
      <c r="DO15" s="592"/>
      <c r="DP15" s="593"/>
      <c r="DQ15" s="600">
        <v>968461</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1521693</v>
      </c>
      <c r="S16" s="592"/>
      <c r="T16" s="592"/>
      <c r="U16" s="592"/>
      <c r="V16" s="592"/>
      <c r="W16" s="592"/>
      <c r="X16" s="592"/>
      <c r="Y16" s="593"/>
      <c r="Z16" s="594">
        <v>16.2</v>
      </c>
      <c r="AA16" s="594"/>
      <c r="AB16" s="594"/>
      <c r="AC16" s="594"/>
      <c r="AD16" s="595">
        <v>1331057</v>
      </c>
      <c r="AE16" s="595"/>
      <c r="AF16" s="595"/>
      <c r="AG16" s="595"/>
      <c r="AH16" s="595"/>
      <c r="AI16" s="595"/>
      <c r="AJ16" s="595"/>
      <c r="AK16" s="595"/>
      <c r="AL16" s="596">
        <v>32.9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34516</v>
      </c>
      <c r="CS16" s="592"/>
      <c r="CT16" s="592"/>
      <c r="CU16" s="592"/>
      <c r="CV16" s="592"/>
      <c r="CW16" s="592"/>
      <c r="CX16" s="592"/>
      <c r="CY16" s="593"/>
      <c r="CZ16" s="594">
        <v>0.4</v>
      </c>
      <c r="DA16" s="594"/>
      <c r="DB16" s="594"/>
      <c r="DC16" s="594"/>
      <c r="DD16" s="600" t="s">
        <v>112</v>
      </c>
      <c r="DE16" s="592"/>
      <c r="DF16" s="592"/>
      <c r="DG16" s="592"/>
      <c r="DH16" s="592"/>
      <c r="DI16" s="592"/>
      <c r="DJ16" s="592"/>
      <c r="DK16" s="592"/>
      <c r="DL16" s="592"/>
      <c r="DM16" s="592"/>
      <c r="DN16" s="592"/>
      <c r="DO16" s="592"/>
      <c r="DP16" s="593"/>
      <c r="DQ16" s="600">
        <v>2214</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1331057</v>
      </c>
      <c r="S17" s="592"/>
      <c r="T17" s="592"/>
      <c r="U17" s="592"/>
      <c r="V17" s="592"/>
      <c r="W17" s="592"/>
      <c r="X17" s="592"/>
      <c r="Y17" s="593"/>
      <c r="Z17" s="594">
        <v>14.1</v>
      </c>
      <c r="AA17" s="594"/>
      <c r="AB17" s="594"/>
      <c r="AC17" s="594"/>
      <c r="AD17" s="595">
        <v>1331057</v>
      </c>
      <c r="AE17" s="595"/>
      <c r="AF17" s="595"/>
      <c r="AG17" s="595"/>
      <c r="AH17" s="595"/>
      <c r="AI17" s="595"/>
      <c r="AJ17" s="595"/>
      <c r="AK17" s="595"/>
      <c r="AL17" s="596">
        <v>32.9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441860</v>
      </c>
      <c r="CS17" s="592"/>
      <c r="CT17" s="592"/>
      <c r="CU17" s="592"/>
      <c r="CV17" s="592"/>
      <c r="CW17" s="592"/>
      <c r="CX17" s="592"/>
      <c r="CY17" s="593"/>
      <c r="CZ17" s="594">
        <v>4.8</v>
      </c>
      <c r="DA17" s="594"/>
      <c r="DB17" s="594"/>
      <c r="DC17" s="594"/>
      <c r="DD17" s="600" t="s">
        <v>112</v>
      </c>
      <c r="DE17" s="592"/>
      <c r="DF17" s="592"/>
      <c r="DG17" s="592"/>
      <c r="DH17" s="592"/>
      <c r="DI17" s="592"/>
      <c r="DJ17" s="592"/>
      <c r="DK17" s="592"/>
      <c r="DL17" s="592"/>
      <c r="DM17" s="592"/>
      <c r="DN17" s="592"/>
      <c r="DO17" s="592"/>
      <c r="DP17" s="593"/>
      <c r="DQ17" s="600">
        <v>424787</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190636</v>
      </c>
      <c r="S18" s="592"/>
      <c r="T18" s="592"/>
      <c r="U18" s="592"/>
      <c r="V18" s="592"/>
      <c r="W18" s="592"/>
      <c r="X18" s="592"/>
      <c r="Y18" s="593"/>
      <c r="Z18" s="594">
        <v>2</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3056802</v>
      </c>
      <c r="S20" s="592"/>
      <c r="T20" s="592"/>
      <c r="U20" s="592"/>
      <c r="V20" s="592"/>
      <c r="W20" s="592"/>
      <c r="X20" s="592"/>
      <c r="Y20" s="593"/>
      <c r="Z20" s="594">
        <v>32.5</v>
      </c>
      <c r="AA20" s="594"/>
      <c r="AB20" s="594"/>
      <c r="AC20" s="594"/>
      <c r="AD20" s="595">
        <v>2866166</v>
      </c>
      <c r="AE20" s="595"/>
      <c r="AF20" s="595"/>
      <c r="AG20" s="595"/>
      <c r="AH20" s="595"/>
      <c r="AI20" s="595"/>
      <c r="AJ20" s="595"/>
      <c r="AK20" s="595"/>
      <c r="AL20" s="596">
        <v>70.900000000000006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9184268</v>
      </c>
      <c r="CS20" s="592"/>
      <c r="CT20" s="592"/>
      <c r="CU20" s="592"/>
      <c r="CV20" s="592"/>
      <c r="CW20" s="592"/>
      <c r="CX20" s="592"/>
      <c r="CY20" s="593"/>
      <c r="CZ20" s="594">
        <v>100</v>
      </c>
      <c r="DA20" s="594"/>
      <c r="DB20" s="594"/>
      <c r="DC20" s="594"/>
      <c r="DD20" s="600">
        <v>3262784</v>
      </c>
      <c r="DE20" s="592"/>
      <c r="DF20" s="592"/>
      <c r="DG20" s="592"/>
      <c r="DH20" s="592"/>
      <c r="DI20" s="592"/>
      <c r="DJ20" s="592"/>
      <c r="DK20" s="592"/>
      <c r="DL20" s="592"/>
      <c r="DM20" s="592"/>
      <c r="DN20" s="592"/>
      <c r="DO20" s="592"/>
      <c r="DP20" s="593"/>
      <c r="DQ20" s="600">
        <v>4989793</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1257</v>
      </c>
      <c r="S21" s="592"/>
      <c r="T21" s="592"/>
      <c r="U21" s="592"/>
      <c r="V21" s="592"/>
      <c r="W21" s="592"/>
      <c r="X21" s="592"/>
      <c r="Y21" s="593"/>
      <c r="Z21" s="594">
        <v>0</v>
      </c>
      <c r="AA21" s="594"/>
      <c r="AB21" s="594"/>
      <c r="AC21" s="594"/>
      <c r="AD21" s="595">
        <v>1257</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121053</v>
      </c>
      <c r="S22" s="592"/>
      <c r="T22" s="592"/>
      <c r="U22" s="592"/>
      <c r="V22" s="592"/>
      <c r="W22" s="592"/>
      <c r="X22" s="592"/>
      <c r="Y22" s="593"/>
      <c r="Z22" s="594">
        <v>1.3</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82119</v>
      </c>
      <c r="S23" s="592"/>
      <c r="T23" s="592"/>
      <c r="U23" s="592"/>
      <c r="V23" s="592"/>
      <c r="W23" s="592"/>
      <c r="X23" s="592"/>
      <c r="Y23" s="593"/>
      <c r="Z23" s="594">
        <v>0.9</v>
      </c>
      <c r="AA23" s="594"/>
      <c r="AB23" s="594"/>
      <c r="AC23" s="594"/>
      <c r="AD23" s="595">
        <v>58</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81797</v>
      </c>
      <c r="S24" s="592"/>
      <c r="T24" s="592"/>
      <c r="U24" s="592"/>
      <c r="V24" s="592"/>
      <c r="W24" s="592"/>
      <c r="X24" s="592"/>
      <c r="Y24" s="593"/>
      <c r="Z24" s="594">
        <v>0.9</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2317433</v>
      </c>
      <c r="CS24" s="581"/>
      <c r="CT24" s="581"/>
      <c r="CU24" s="581"/>
      <c r="CV24" s="581"/>
      <c r="CW24" s="581"/>
      <c r="CX24" s="581"/>
      <c r="CY24" s="582"/>
      <c r="CZ24" s="618">
        <v>25.2</v>
      </c>
      <c r="DA24" s="619"/>
      <c r="DB24" s="619"/>
      <c r="DC24" s="620"/>
      <c r="DD24" s="617">
        <v>1850317</v>
      </c>
      <c r="DE24" s="581"/>
      <c r="DF24" s="581"/>
      <c r="DG24" s="581"/>
      <c r="DH24" s="581"/>
      <c r="DI24" s="581"/>
      <c r="DJ24" s="581"/>
      <c r="DK24" s="582"/>
      <c r="DL24" s="617">
        <v>1825728</v>
      </c>
      <c r="DM24" s="581"/>
      <c r="DN24" s="581"/>
      <c r="DO24" s="581"/>
      <c r="DP24" s="581"/>
      <c r="DQ24" s="581"/>
      <c r="DR24" s="581"/>
      <c r="DS24" s="581"/>
      <c r="DT24" s="581"/>
      <c r="DU24" s="581"/>
      <c r="DV24" s="582"/>
      <c r="DW24" s="585">
        <v>43.6</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2309506</v>
      </c>
      <c r="S25" s="592"/>
      <c r="T25" s="592"/>
      <c r="U25" s="592"/>
      <c r="V25" s="592"/>
      <c r="W25" s="592"/>
      <c r="X25" s="592"/>
      <c r="Y25" s="593"/>
      <c r="Z25" s="594">
        <v>24.5</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1241571</v>
      </c>
      <c r="CS25" s="623"/>
      <c r="CT25" s="623"/>
      <c r="CU25" s="623"/>
      <c r="CV25" s="623"/>
      <c r="CW25" s="623"/>
      <c r="CX25" s="623"/>
      <c r="CY25" s="624"/>
      <c r="CZ25" s="625">
        <v>13.5</v>
      </c>
      <c r="DA25" s="626"/>
      <c r="DB25" s="626"/>
      <c r="DC25" s="627"/>
      <c r="DD25" s="600">
        <v>1191440</v>
      </c>
      <c r="DE25" s="623"/>
      <c r="DF25" s="623"/>
      <c r="DG25" s="623"/>
      <c r="DH25" s="623"/>
      <c r="DI25" s="623"/>
      <c r="DJ25" s="623"/>
      <c r="DK25" s="624"/>
      <c r="DL25" s="600">
        <v>1168083</v>
      </c>
      <c r="DM25" s="623"/>
      <c r="DN25" s="623"/>
      <c r="DO25" s="623"/>
      <c r="DP25" s="623"/>
      <c r="DQ25" s="623"/>
      <c r="DR25" s="623"/>
      <c r="DS25" s="623"/>
      <c r="DT25" s="623"/>
      <c r="DU25" s="623"/>
      <c r="DV25" s="624"/>
      <c r="DW25" s="596">
        <v>27.9</v>
      </c>
      <c r="DX25" s="621"/>
      <c r="DY25" s="621"/>
      <c r="DZ25" s="621"/>
      <c r="EA25" s="621"/>
      <c r="EB25" s="621"/>
      <c r="EC25" s="622"/>
    </row>
    <row r="26" spans="2:133" ht="11.25" customHeight="1" x14ac:dyDescent="0.15">
      <c r="B26" s="628" t="s">
        <v>275</v>
      </c>
      <c r="C26" s="629"/>
      <c r="D26" s="629"/>
      <c r="E26" s="629"/>
      <c r="F26" s="629"/>
      <c r="G26" s="629"/>
      <c r="H26" s="629"/>
      <c r="I26" s="629"/>
      <c r="J26" s="629"/>
      <c r="K26" s="629"/>
      <c r="L26" s="629"/>
      <c r="M26" s="629"/>
      <c r="N26" s="629"/>
      <c r="O26" s="629"/>
      <c r="P26" s="629"/>
      <c r="Q26" s="630"/>
      <c r="R26" s="591">
        <v>52593</v>
      </c>
      <c r="S26" s="592"/>
      <c r="T26" s="592"/>
      <c r="U26" s="592"/>
      <c r="V26" s="592"/>
      <c r="W26" s="592"/>
      <c r="X26" s="592"/>
      <c r="Y26" s="593"/>
      <c r="Z26" s="594">
        <v>0.6</v>
      </c>
      <c r="AA26" s="594"/>
      <c r="AB26" s="594"/>
      <c r="AC26" s="594"/>
      <c r="AD26" s="595">
        <v>52593</v>
      </c>
      <c r="AE26" s="595"/>
      <c r="AF26" s="595"/>
      <c r="AG26" s="595"/>
      <c r="AH26" s="595"/>
      <c r="AI26" s="595"/>
      <c r="AJ26" s="595"/>
      <c r="AK26" s="595"/>
      <c r="AL26" s="596">
        <v>1.3</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606470</v>
      </c>
      <c r="CS26" s="592"/>
      <c r="CT26" s="592"/>
      <c r="CU26" s="592"/>
      <c r="CV26" s="592"/>
      <c r="CW26" s="592"/>
      <c r="CX26" s="592"/>
      <c r="CY26" s="593"/>
      <c r="CZ26" s="625">
        <v>6.6</v>
      </c>
      <c r="DA26" s="626"/>
      <c r="DB26" s="626"/>
      <c r="DC26" s="627"/>
      <c r="DD26" s="600">
        <v>568351</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x14ac:dyDescent="0.15">
      <c r="B27" s="588" t="s">
        <v>278</v>
      </c>
      <c r="C27" s="589"/>
      <c r="D27" s="589"/>
      <c r="E27" s="589"/>
      <c r="F27" s="589"/>
      <c r="G27" s="589"/>
      <c r="H27" s="589"/>
      <c r="I27" s="589"/>
      <c r="J27" s="589"/>
      <c r="K27" s="589"/>
      <c r="L27" s="589"/>
      <c r="M27" s="589"/>
      <c r="N27" s="589"/>
      <c r="O27" s="589"/>
      <c r="P27" s="589"/>
      <c r="Q27" s="590"/>
      <c r="R27" s="591">
        <v>853481</v>
      </c>
      <c r="S27" s="592"/>
      <c r="T27" s="592"/>
      <c r="U27" s="592"/>
      <c r="V27" s="592"/>
      <c r="W27" s="592"/>
      <c r="X27" s="592"/>
      <c r="Y27" s="593"/>
      <c r="Z27" s="594">
        <v>9.1</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1318000</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634002</v>
      </c>
      <c r="CS27" s="623"/>
      <c r="CT27" s="623"/>
      <c r="CU27" s="623"/>
      <c r="CV27" s="623"/>
      <c r="CW27" s="623"/>
      <c r="CX27" s="623"/>
      <c r="CY27" s="624"/>
      <c r="CZ27" s="625">
        <v>6.9</v>
      </c>
      <c r="DA27" s="626"/>
      <c r="DB27" s="626"/>
      <c r="DC27" s="627"/>
      <c r="DD27" s="600">
        <v>234090</v>
      </c>
      <c r="DE27" s="623"/>
      <c r="DF27" s="623"/>
      <c r="DG27" s="623"/>
      <c r="DH27" s="623"/>
      <c r="DI27" s="623"/>
      <c r="DJ27" s="623"/>
      <c r="DK27" s="624"/>
      <c r="DL27" s="600">
        <v>232858</v>
      </c>
      <c r="DM27" s="623"/>
      <c r="DN27" s="623"/>
      <c r="DO27" s="623"/>
      <c r="DP27" s="623"/>
      <c r="DQ27" s="623"/>
      <c r="DR27" s="623"/>
      <c r="DS27" s="623"/>
      <c r="DT27" s="623"/>
      <c r="DU27" s="623"/>
      <c r="DV27" s="624"/>
      <c r="DW27" s="596">
        <v>5.6</v>
      </c>
      <c r="DX27" s="621"/>
      <c r="DY27" s="621"/>
      <c r="DZ27" s="621"/>
      <c r="EA27" s="621"/>
      <c r="EB27" s="621"/>
      <c r="EC27" s="622"/>
    </row>
    <row r="28" spans="2:133" ht="11.25" customHeight="1" x14ac:dyDescent="0.15">
      <c r="B28" s="588" t="s">
        <v>281</v>
      </c>
      <c r="C28" s="589"/>
      <c r="D28" s="589"/>
      <c r="E28" s="589"/>
      <c r="F28" s="589"/>
      <c r="G28" s="589"/>
      <c r="H28" s="589"/>
      <c r="I28" s="589"/>
      <c r="J28" s="589"/>
      <c r="K28" s="589"/>
      <c r="L28" s="589"/>
      <c r="M28" s="589"/>
      <c r="N28" s="589"/>
      <c r="O28" s="589"/>
      <c r="P28" s="589"/>
      <c r="Q28" s="590"/>
      <c r="R28" s="591">
        <v>1727821</v>
      </c>
      <c r="S28" s="592"/>
      <c r="T28" s="592"/>
      <c r="U28" s="592"/>
      <c r="V28" s="592"/>
      <c r="W28" s="592"/>
      <c r="X28" s="592"/>
      <c r="Y28" s="593"/>
      <c r="Z28" s="594">
        <v>18.399999999999999</v>
      </c>
      <c r="AA28" s="594"/>
      <c r="AB28" s="594"/>
      <c r="AC28" s="594"/>
      <c r="AD28" s="595">
        <v>1121699</v>
      </c>
      <c r="AE28" s="595"/>
      <c r="AF28" s="595"/>
      <c r="AG28" s="595"/>
      <c r="AH28" s="595"/>
      <c r="AI28" s="595"/>
      <c r="AJ28" s="595"/>
      <c r="AK28" s="595"/>
      <c r="AL28" s="596">
        <v>27.8</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441860</v>
      </c>
      <c r="CS28" s="592"/>
      <c r="CT28" s="592"/>
      <c r="CU28" s="592"/>
      <c r="CV28" s="592"/>
      <c r="CW28" s="592"/>
      <c r="CX28" s="592"/>
      <c r="CY28" s="593"/>
      <c r="CZ28" s="625">
        <v>4.8</v>
      </c>
      <c r="DA28" s="626"/>
      <c r="DB28" s="626"/>
      <c r="DC28" s="627"/>
      <c r="DD28" s="600">
        <v>424787</v>
      </c>
      <c r="DE28" s="592"/>
      <c r="DF28" s="592"/>
      <c r="DG28" s="592"/>
      <c r="DH28" s="592"/>
      <c r="DI28" s="592"/>
      <c r="DJ28" s="592"/>
      <c r="DK28" s="593"/>
      <c r="DL28" s="600">
        <v>424787</v>
      </c>
      <c r="DM28" s="592"/>
      <c r="DN28" s="592"/>
      <c r="DO28" s="592"/>
      <c r="DP28" s="592"/>
      <c r="DQ28" s="592"/>
      <c r="DR28" s="592"/>
      <c r="DS28" s="592"/>
      <c r="DT28" s="592"/>
      <c r="DU28" s="592"/>
      <c r="DV28" s="593"/>
      <c r="DW28" s="596">
        <v>10.1</v>
      </c>
      <c r="DX28" s="621"/>
      <c r="DY28" s="621"/>
      <c r="DZ28" s="621"/>
      <c r="EA28" s="621"/>
      <c r="EB28" s="621"/>
      <c r="EC28" s="622"/>
    </row>
    <row r="29" spans="2:133" ht="11.25" customHeight="1" x14ac:dyDescent="0.15">
      <c r="B29" s="588" t="s">
        <v>283</v>
      </c>
      <c r="C29" s="589"/>
      <c r="D29" s="589"/>
      <c r="E29" s="589"/>
      <c r="F29" s="589"/>
      <c r="G29" s="589"/>
      <c r="H29" s="589"/>
      <c r="I29" s="589"/>
      <c r="J29" s="589"/>
      <c r="K29" s="589"/>
      <c r="L29" s="589"/>
      <c r="M29" s="589"/>
      <c r="N29" s="589"/>
      <c r="O29" s="589"/>
      <c r="P29" s="589"/>
      <c r="Q29" s="590"/>
      <c r="R29" s="591">
        <v>7061</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441860</v>
      </c>
      <c r="CS29" s="623"/>
      <c r="CT29" s="623"/>
      <c r="CU29" s="623"/>
      <c r="CV29" s="623"/>
      <c r="CW29" s="623"/>
      <c r="CX29" s="623"/>
      <c r="CY29" s="624"/>
      <c r="CZ29" s="625">
        <v>4.8</v>
      </c>
      <c r="DA29" s="626"/>
      <c r="DB29" s="626"/>
      <c r="DC29" s="627"/>
      <c r="DD29" s="600">
        <v>424787</v>
      </c>
      <c r="DE29" s="623"/>
      <c r="DF29" s="623"/>
      <c r="DG29" s="623"/>
      <c r="DH29" s="623"/>
      <c r="DI29" s="623"/>
      <c r="DJ29" s="623"/>
      <c r="DK29" s="624"/>
      <c r="DL29" s="600">
        <v>424787</v>
      </c>
      <c r="DM29" s="623"/>
      <c r="DN29" s="623"/>
      <c r="DO29" s="623"/>
      <c r="DP29" s="623"/>
      <c r="DQ29" s="623"/>
      <c r="DR29" s="623"/>
      <c r="DS29" s="623"/>
      <c r="DT29" s="623"/>
      <c r="DU29" s="623"/>
      <c r="DV29" s="624"/>
      <c r="DW29" s="596">
        <v>10.1</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438442</v>
      </c>
      <c r="S30" s="592"/>
      <c r="T30" s="592"/>
      <c r="U30" s="592"/>
      <c r="V30" s="592"/>
      <c r="W30" s="592"/>
      <c r="X30" s="592"/>
      <c r="Y30" s="593"/>
      <c r="Z30" s="594">
        <v>4.7</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98.5</v>
      </c>
      <c r="BH30" s="650"/>
      <c r="BI30" s="650"/>
      <c r="BJ30" s="650"/>
      <c r="BK30" s="650"/>
      <c r="BL30" s="650"/>
      <c r="BM30" s="586">
        <v>96.8</v>
      </c>
      <c r="BN30" s="650"/>
      <c r="BO30" s="650"/>
      <c r="BP30" s="650"/>
      <c r="BQ30" s="651"/>
      <c r="BR30" s="649">
        <v>98.4</v>
      </c>
      <c r="BS30" s="650"/>
      <c r="BT30" s="650"/>
      <c r="BU30" s="650"/>
      <c r="BV30" s="650"/>
      <c r="BW30" s="650"/>
      <c r="BX30" s="586">
        <v>96.4</v>
      </c>
      <c r="BY30" s="650"/>
      <c r="BZ30" s="650"/>
      <c r="CA30" s="650"/>
      <c r="CB30" s="651"/>
      <c r="CD30" s="654"/>
      <c r="CE30" s="655"/>
      <c r="CF30" s="605" t="s">
        <v>291</v>
      </c>
      <c r="CG30" s="606"/>
      <c r="CH30" s="606"/>
      <c r="CI30" s="606"/>
      <c r="CJ30" s="606"/>
      <c r="CK30" s="606"/>
      <c r="CL30" s="606"/>
      <c r="CM30" s="606"/>
      <c r="CN30" s="606"/>
      <c r="CO30" s="606"/>
      <c r="CP30" s="606"/>
      <c r="CQ30" s="607"/>
      <c r="CR30" s="591">
        <v>370072</v>
      </c>
      <c r="CS30" s="592"/>
      <c r="CT30" s="592"/>
      <c r="CU30" s="592"/>
      <c r="CV30" s="592"/>
      <c r="CW30" s="592"/>
      <c r="CX30" s="592"/>
      <c r="CY30" s="593"/>
      <c r="CZ30" s="625">
        <v>4</v>
      </c>
      <c r="DA30" s="626"/>
      <c r="DB30" s="626"/>
      <c r="DC30" s="627"/>
      <c r="DD30" s="600">
        <v>352999</v>
      </c>
      <c r="DE30" s="592"/>
      <c r="DF30" s="592"/>
      <c r="DG30" s="592"/>
      <c r="DH30" s="592"/>
      <c r="DI30" s="592"/>
      <c r="DJ30" s="592"/>
      <c r="DK30" s="593"/>
      <c r="DL30" s="600">
        <v>352999</v>
      </c>
      <c r="DM30" s="592"/>
      <c r="DN30" s="592"/>
      <c r="DO30" s="592"/>
      <c r="DP30" s="592"/>
      <c r="DQ30" s="592"/>
      <c r="DR30" s="592"/>
      <c r="DS30" s="592"/>
      <c r="DT30" s="592"/>
      <c r="DU30" s="592"/>
      <c r="DV30" s="593"/>
      <c r="DW30" s="596">
        <v>8.4</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425445</v>
      </c>
      <c r="S31" s="592"/>
      <c r="T31" s="592"/>
      <c r="U31" s="592"/>
      <c r="V31" s="592"/>
      <c r="W31" s="592"/>
      <c r="X31" s="592"/>
      <c r="Y31" s="593"/>
      <c r="Z31" s="594">
        <v>4.5</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97.1</v>
      </c>
      <c r="BN31" s="647"/>
      <c r="BO31" s="647"/>
      <c r="BP31" s="647"/>
      <c r="BQ31" s="648"/>
      <c r="BR31" s="646">
        <v>97.5</v>
      </c>
      <c r="BS31" s="623"/>
      <c r="BT31" s="623"/>
      <c r="BU31" s="623"/>
      <c r="BV31" s="623"/>
      <c r="BW31" s="623"/>
      <c r="BX31" s="597">
        <v>96</v>
      </c>
      <c r="BY31" s="647"/>
      <c r="BZ31" s="647"/>
      <c r="CA31" s="647"/>
      <c r="CB31" s="648"/>
      <c r="CD31" s="654"/>
      <c r="CE31" s="655"/>
      <c r="CF31" s="605" t="s">
        <v>295</v>
      </c>
      <c r="CG31" s="606"/>
      <c r="CH31" s="606"/>
      <c r="CI31" s="606"/>
      <c r="CJ31" s="606"/>
      <c r="CK31" s="606"/>
      <c r="CL31" s="606"/>
      <c r="CM31" s="606"/>
      <c r="CN31" s="606"/>
      <c r="CO31" s="606"/>
      <c r="CP31" s="606"/>
      <c r="CQ31" s="607"/>
      <c r="CR31" s="591">
        <v>71788</v>
      </c>
      <c r="CS31" s="623"/>
      <c r="CT31" s="623"/>
      <c r="CU31" s="623"/>
      <c r="CV31" s="623"/>
      <c r="CW31" s="623"/>
      <c r="CX31" s="623"/>
      <c r="CY31" s="624"/>
      <c r="CZ31" s="625">
        <v>0.8</v>
      </c>
      <c r="DA31" s="626"/>
      <c r="DB31" s="626"/>
      <c r="DC31" s="627"/>
      <c r="DD31" s="600">
        <v>71788</v>
      </c>
      <c r="DE31" s="623"/>
      <c r="DF31" s="623"/>
      <c r="DG31" s="623"/>
      <c r="DH31" s="623"/>
      <c r="DI31" s="623"/>
      <c r="DJ31" s="623"/>
      <c r="DK31" s="624"/>
      <c r="DL31" s="600">
        <v>71788</v>
      </c>
      <c r="DM31" s="623"/>
      <c r="DN31" s="623"/>
      <c r="DO31" s="623"/>
      <c r="DP31" s="623"/>
      <c r="DQ31" s="623"/>
      <c r="DR31" s="623"/>
      <c r="DS31" s="623"/>
      <c r="DT31" s="623"/>
      <c r="DU31" s="623"/>
      <c r="DV31" s="624"/>
      <c r="DW31" s="596">
        <v>1.7</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42315</v>
      </c>
      <c r="S32" s="592"/>
      <c r="T32" s="592"/>
      <c r="U32" s="592"/>
      <c r="V32" s="592"/>
      <c r="W32" s="592"/>
      <c r="X32" s="592"/>
      <c r="Y32" s="593"/>
      <c r="Z32" s="594">
        <v>0.4</v>
      </c>
      <c r="AA32" s="594"/>
      <c r="AB32" s="594"/>
      <c r="AC32" s="594"/>
      <c r="AD32" s="595" t="s">
        <v>112</v>
      </c>
      <c r="AE32" s="595"/>
      <c r="AF32" s="595"/>
      <c r="AG32" s="595"/>
      <c r="AH32" s="595"/>
      <c r="AI32" s="595"/>
      <c r="AJ32" s="595"/>
      <c r="AK32" s="595"/>
      <c r="AL32" s="596" t="s">
        <v>112</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98.5</v>
      </c>
      <c r="BH32" s="659"/>
      <c r="BI32" s="659"/>
      <c r="BJ32" s="659"/>
      <c r="BK32" s="659"/>
      <c r="BL32" s="659"/>
      <c r="BM32" s="660">
        <v>96.4</v>
      </c>
      <c r="BN32" s="659"/>
      <c r="BO32" s="659"/>
      <c r="BP32" s="659"/>
      <c r="BQ32" s="661"/>
      <c r="BR32" s="658">
        <v>98.7</v>
      </c>
      <c r="BS32" s="659"/>
      <c r="BT32" s="659"/>
      <c r="BU32" s="659"/>
      <c r="BV32" s="659"/>
      <c r="BW32" s="659"/>
      <c r="BX32" s="660">
        <v>96.5</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216000</v>
      </c>
      <c r="S33" s="592"/>
      <c r="T33" s="592"/>
      <c r="U33" s="592"/>
      <c r="V33" s="592"/>
      <c r="W33" s="592"/>
      <c r="X33" s="592"/>
      <c r="Y33" s="593"/>
      <c r="Z33" s="594">
        <v>2.2999999999999998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3569535</v>
      </c>
      <c r="CS33" s="623"/>
      <c r="CT33" s="623"/>
      <c r="CU33" s="623"/>
      <c r="CV33" s="623"/>
      <c r="CW33" s="623"/>
      <c r="CX33" s="623"/>
      <c r="CY33" s="624"/>
      <c r="CZ33" s="625">
        <v>38.9</v>
      </c>
      <c r="DA33" s="626"/>
      <c r="DB33" s="626"/>
      <c r="DC33" s="627"/>
      <c r="DD33" s="600">
        <v>2620574</v>
      </c>
      <c r="DE33" s="623"/>
      <c r="DF33" s="623"/>
      <c r="DG33" s="623"/>
      <c r="DH33" s="623"/>
      <c r="DI33" s="623"/>
      <c r="DJ33" s="623"/>
      <c r="DK33" s="624"/>
      <c r="DL33" s="600">
        <v>1623509</v>
      </c>
      <c r="DM33" s="623"/>
      <c r="DN33" s="623"/>
      <c r="DO33" s="623"/>
      <c r="DP33" s="623"/>
      <c r="DQ33" s="623"/>
      <c r="DR33" s="623"/>
      <c r="DS33" s="623"/>
      <c r="DT33" s="623"/>
      <c r="DU33" s="623"/>
      <c r="DV33" s="624"/>
      <c r="DW33" s="596">
        <v>38.700000000000003</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1024161</v>
      </c>
      <c r="CS34" s="592"/>
      <c r="CT34" s="592"/>
      <c r="CU34" s="592"/>
      <c r="CV34" s="592"/>
      <c r="CW34" s="592"/>
      <c r="CX34" s="592"/>
      <c r="CY34" s="593"/>
      <c r="CZ34" s="625">
        <v>11.2</v>
      </c>
      <c r="DA34" s="626"/>
      <c r="DB34" s="626"/>
      <c r="DC34" s="627"/>
      <c r="DD34" s="600">
        <v>828012</v>
      </c>
      <c r="DE34" s="592"/>
      <c r="DF34" s="592"/>
      <c r="DG34" s="592"/>
      <c r="DH34" s="592"/>
      <c r="DI34" s="592"/>
      <c r="DJ34" s="592"/>
      <c r="DK34" s="593"/>
      <c r="DL34" s="600">
        <v>725618</v>
      </c>
      <c r="DM34" s="592"/>
      <c r="DN34" s="592"/>
      <c r="DO34" s="592"/>
      <c r="DP34" s="592"/>
      <c r="DQ34" s="592"/>
      <c r="DR34" s="592"/>
      <c r="DS34" s="592"/>
      <c r="DT34" s="592"/>
      <c r="DU34" s="592"/>
      <c r="DV34" s="593"/>
      <c r="DW34" s="596">
        <v>17.3</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150000</v>
      </c>
      <c r="S35" s="592"/>
      <c r="T35" s="592"/>
      <c r="U35" s="592"/>
      <c r="V35" s="592"/>
      <c r="W35" s="592"/>
      <c r="X35" s="592"/>
      <c r="Y35" s="593"/>
      <c r="Z35" s="594">
        <v>1.6</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585000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102241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74591</v>
      </c>
      <c r="CS35" s="623"/>
      <c r="CT35" s="623"/>
      <c r="CU35" s="623"/>
      <c r="CV35" s="623"/>
      <c r="CW35" s="623"/>
      <c r="CX35" s="623"/>
      <c r="CY35" s="624"/>
      <c r="CZ35" s="625">
        <v>0.8</v>
      </c>
      <c r="DA35" s="626"/>
      <c r="DB35" s="626"/>
      <c r="DC35" s="627"/>
      <c r="DD35" s="600">
        <v>50672</v>
      </c>
      <c r="DE35" s="623"/>
      <c r="DF35" s="623"/>
      <c r="DG35" s="623"/>
      <c r="DH35" s="623"/>
      <c r="DI35" s="623"/>
      <c r="DJ35" s="623"/>
      <c r="DK35" s="624"/>
      <c r="DL35" s="600">
        <v>50672</v>
      </c>
      <c r="DM35" s="623"/>
      <c r="DN35" s="623"/>
      <c r="DO35" s="623"/>
      <c r="DP35" s="623"/>
      <c r="DQ35" s="623"/>
      <c r="DR35" s="623"/>
      <c r="DS35" s="623"/>
      <c r="DT35" s="623"/>
      <c r="DU35" s="623"/>
      <c r="DV35" s="624"/>
      <c r="DW35" s="596">
        <v>1.2</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9415692</v>
      </c>
      <c r="S36" s="664"/>
      <c r="T36" s="664"/>
      <c r="U36" s="664"/>
      <c r="V36" s="664"/>
      <c r="W36" s="664"/>
      <c r="X36" s="664"/>
      <c r="Y36" s="665"/>
      <c r="Z36" s="666">
        <v>100</v>
      </c>
      <c r="AA36" s="666"/>
      <c r="AB36" s="666"/>
      <c r="AC36" s="666"/>
      <c r="AD36" s="667">
        <v>4041773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84897</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58655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1248723</v>
      </c>
      <c r="CS36" s="592"/>
      <c r="CT36" s="592"/>
      <c r="CU36" s="592"/>
      <c r="CV36" s="592"/>
      <c r="CW36" s="592"/>
      <c r="CX36" s="592"/>
      <c r="CY36" s="593"/>
      <c r="CZ36" s="625">
        <v>13.6</v>
      </c>
      <c r="DA36" s="626"/>
      <c r="DB36" s="626"/>
      <c r="DC36" s="627"/>
      <c r="DD36" s="600">
        <v>618884</v>
      </c>
      <c r="DE36" s="592"/>
      <c r="DF36" s="592"/>
      <c r="DG36" s="592"/>
      <c r="DH36" s="592"/>
      <c r="DI36" s="592"/>
      <c r="DJ36" s="592"/>
      <c r="DK36" s="593"/>
      <c r="DL36" s="600">
        <v>552046</v>
      </c>
      <c r="DM36" s="592"/>
      <c r="DN36" s="592"/>
      <c r="DO36" s="592"/>
      <c r="DP36" s="592"/>
      <c r="DQ36" s="592"/>
      <c r="DR36" s="592"/>
      <c r="DS36" s="592"/>
      <c r="DT36" s="592"/>
      <c r="DU36" s="592"/>
      <c r="DV36" s="593"/>
      <c r="DW36" s="596">
        <v>13.2</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2278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381825</v>
      </c>
      <c r="CS37" s="623"/>
      <c r="CT37" s="623"/>
      <c r="CU37" s="623"/>
      <c r="CV37" s="623"/>
      <c r="CW37" s="623"/>
      <c r="CX37" s="623"/>
      <c r="CY37" s="624"/>
      <c r="CZ37" s="625">
        <v>4.2</v>
      </c>
      <c r="DA37" s="626"/>
      <c r="DB37" s="626"/>
      <c r="DC37" s="627"/>
      <c r="DD37" s="600">
        <v>370918</v>
      </c>
      <c r="DE37" s="623"/>
      <c r="DF37" s="623"/>
      <c r="DG37" s="623"/>
      <c r="DH37" s="623"/>
      <c r="DI37" s="623"/>
      <c r="DJ37" s="623"/>
      <c r="DK37" s="624"/>
      <c r="DL37" s="600">
        <v>351984</v>
      </c>
      <c r="DM37" s="623"/>
      <c r="DN37" s="623"/>
      <c r="DO37" s="623"/>
      <c r="DP37" s="623"/>
      <c r="DQ37" s="623"/>
      <c r="DR37" s="623"/>
      <c r="DS37" s="623"/>
      <c r="DT37" s="623"/>
      <c r="DU37" s="623"/>
      <c r="DV37" s="624"/>
      <c r="DW37" s="596">
        <v>8.4</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4196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585000</v>
      </c>
      <c r="CS38" s="592"/>
      <c r="CT38" s="592"/>
      <c r="CU38" s="592"/>
      <c r="CV38" s="592"/>
      <c r="CW38" s="592"/>
      <c r="CX38" s="592"/>
      <c r="CY38" s="593"/>
      <c r="CZ38" s="625">
        <v>6.4</v>
      </c>
      <c r="DA38" s="626"/>
      <c r="DB38" s="626"/>
      <c r="DC38" s="627"/>
      <c r="DD38" s="600">
        <v>525323</v>
      </c>
      <c r="DE38" s="592"/>
      <c r="DF38" s="592"/>
      <c r="DG38" s="592"/>
      <c r="DH38" s="592"/>
      <c r="DI38" s="592"/>
      <c r="DJ38" s="592"/>
      <c r="DK38" s="593"/>
      <c r="DL38" s="600">
        <v>295173</v>
      </c>
      <c r="DM38" s="592"/>
      <c r="DN38" s="592"/>
      <c r="DO38" s="592"/>
      <c r="DP38" s="592"/>
      <c r="DQ38" s="592"/>
      <c r="DR38" s="592"/>
      <c r="DS38" s="592"/>
      <c r="DT38" s="592"/>
      <c r="DU38" s="592"/>
      <c r="DV38" s="593"/>
      <c r="DW38" s="596">
        <v>7</v>
      </c>
      <c r="DX38" s="621"/>
      <c r="DY38" s="621"/>
      <c r="DZ38" s="621"/>
      <c r="EA38" s="621"/>
      <c r="EB38" s="621"/>
      <c r="EC38" s="622"/>
    </row>
    <row r="39" spans="2:133" ht="11.25" customHeight="1" x14ac:dyDescent="0.15">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52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627640</v>
      </c>
      <c r="CS39" s="623"/>
      <c r="CT39" s="623"/>
      <c r="CU39" s="623"/>
      <c r="CV39" s="623"/>
      <c r="CW39" s="623"/>
      <c r="CX39" s="623"/>
      <c r="CY39" s="624"/>
      <c r="CZ39" s="625">
        <v>6.8</v>
      </c>
      <c r="DA39" s="626"/>
      <c r="DB39" s="626"/>
      <c r="DC39" s="627"/>
      <c r="DD39" s="600">
        <v>597683</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243849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150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9420</v>
      </c>
      <c r="CS40" s="592"/>
      <c r="CT40" s="592"/>
      <c r="CU40" s="592"/>
      <c r="CV40" s="592"/>
      <c r="CW40" s="592"/>
      <c r="CX40" s="592"/>
      <c r="CY40" s="593"/>
      <c r="CZ40" s="625">
        <v>0.1</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256254</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209</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3297300</v>
      </c>
      <c r="CS42" s="592"/>
      <c r="CT42" s="592"/>
      <c r="CU42" s="592"/>
      <c r="CV42" s="592"/>
      <c r="CW42" s="592"/>
      <c r="CX42" s="592"/>
      <c r="CY42" s="593"/>
      <c r="CZ42" s="625">
        <v>35.9</v>
      </c>
      <c r="DA42" s="674"/>
      <c r="DB42" s="674"/>
      <c r="DC42" s="675"/>
      <c r="DD42" s="600">
        <v>518902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39881</v>
      </c>
      <c r="CS43" s="623"/>
      <c r="CT43" s="623"/>
      <c r="CU43" s="623"/>
      <c r="CV43" s="623"/>
      <c r="CW43" s="623"/>
      <c r="CX43" s="623"/>
      <c r="CY43" s="624"/>
      <c r="CZ43" s="625">
        <v>0.4</v>
      </c>
      <c r="DA43" s="626"/>
      <c r="DB43" s="626"/>
      <c r="DC43" s="627"/>
      <c r="DD43" s="600">
        <v>29859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3262784</v>
      </c>
      <c r="CS44" s="592"/>
      <c r="CT44" s="592"/>
      <c r="CU44" s="592"/>
      <c r="CV44" s="592"/>
      <c r="CW44" s="592"/>
      <c r="CX44" s="592"/>
      <c r="CY44" s="593"/>
      <c r="CZ44" s="625">
        <v>35.5</v>
      </c>
      <c r="DA44" s="674"/>
      <c r="DB44" s="674"/>
      <c r="DC44" s="675"/>
      <c r="DD44" s="600">
        <v>516688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3036238</v>
      </c>
      <c r="CS45" s="623"/>
      <c r="CT45" s="623"/>
      <c r="CU45" s="623"/>
      <c r="CV45" s="623"/>
      <c r="CW45" s="623"/>
      <c r="CX45" s="623"/>
      <c r="CY45" s="624"/>
      <c r="CZ45" s="625">
        <v>33.1</v>
      </c>
      <c r="DA45" s="626"/>
      <c r="DB45" s="626"/>
      <c r="DC45" s="627"/>
      <c r="DD45" s="600">
        <v>370142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226546</v>
      </c>
      <c r="CS46" s="592"/>
      <c r="CT46" s="592"/>
      <c r="CU46" s="592"/>
      <c r="CV46" s="592"/>
      <c r="CW46" s="592"/>
      <c r="CX46" s="592"/>
      <c r="CY46" s="593"/>
      <c r="CZ46" s="625">
        <v>2.5</v>
      </c>
      <c r="DA46" s="674"/>
      <c r="DB46" s="674"/>
      <c r="DC46" s="675"/>
      <c r="DD46" s="600">
        <v>146546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34516</v>
      </c>
      <c r="CS47" s="623"/>
      <c r="CT47" s="623"/>
      <c r="CU47" s="623"/>
      <c r="CV47" s="623"/>
      <c r="CW47" s="623"/>
      <c r="CX47" s="623"/>
      <c r="CY47" s="624"/>
      <c r="CZ47" s="625">
        <v>0.4</v>
      </c>
      <c r="DA47" s="626"/>
      <c r="DB47" s="626"/>
      <c r="DC47" s="627"/>
      <c r="DD47" s="600">
        <v>2214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341</v>
      </c>
      <c r="CE49" s="635"/>
      <c r="CF49" s="635"/>
      <c r="CG49" s="635"/>
      <c r="CH49" s="635"/>
      <c r="CI49" s="635"/>
      <c r="CJ49" s="635"/>
      <c r="CK49" s="635"/>
      <c r="CL49" s="635"/>
      <c r="CM49" s="635"/>
      <c r="CN49" s="635"/>
      <c r="CO49" s="635"/>
      <c r="CP49" s="635"/>
      <c r="CQ49" s="636"/>
      <c r="CR49" s="663">
        <v>9184268</v>
      </c>
      <c r="CS49" s="659"/>
      <c r="CT49" s="659"/>
      <c r="CU49" s="659"/>
      <c r="CV49" s="659"/>
      <c r="CW49" s="659"/>
      <c r="CX49" s="659"/>
      <c r="CY49" s="686"/>
      <c r="CZ49" s="687">
        <v>100</v>
      </c>
      <c r="DA49" s="688"/>
      <c r="DB49" s="688"/>
      <c r="DC49" s="689"/>
      <c r="DD49" s="690">
        <v>4989793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7" sqref="B7:P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364</v>
      </c>
      <c r="C7" s="718"/>
      <c r="D7" s="718"/>
      <c r="E7" s="718"/>
      <c r="F7" s="718"/>
      <c r="G7" s="718"/>
      <c r="H7" s="718"/>
      <c r="I7" s="718"/>
      <c r="J7" s="718"/>
      <c r="K7" s="718"/>
      <c r="L7" s="718"/>
      <c r="M7" s="718"/>
      <c r="N7" s="718"/>
      <c r="O7" s="718"/>
      <c r="P7" s="719"/>
      <c r="Q7" s="720">
        <v>9416</v>
      </c>
      <c r="R7" s="721"/>
      <c r="S7" s="721"/>
      <c r="T7" s="721"/>
      <c r="U7" s="721"/>
      <c r="V7" s="721">
        <v>9184</v>
      </c>
      <c r="W7" s="721"/>
      <c r="X7" s="721"/>
      <c r="Y7" s="721"/>
      <c r="Z7" s="721"/>
      <c r="AA7" s="721">
        <v>232</v>
      </c>
      <c r="AB7" s="721"/>
      <c r="AC7" s="721"/>
      <c r="AD7" s="721"/>
      <c r="AE7" s="722"/>
      <c r="AF7" s="723">
        <v>194</v>
      </c>
      <c r="AG7" s="724"/>
      <c r="AH7" s="724"/>
      <c r="AI7" s="724"/>
      <c r="AJ7" s="725"/>
      <c r="AK7" s="760">
        <v>420</v>
      </c>
      <c r="AL7" s="761"/>
      <c r="AM7" s="761"/>
      <c r="AN7" s="761"/>
      <c r="AO7" s="761"/>
      <c r="AP7" s="761">
        <v>4441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366</v>
      </c>
      <c r="B23" s="776" t="s">
        <v>367</v>
      </c>
      <c r="C23" s="777"/>
      <c r="D23" s="777"/>
      <c r="E23" s="777"/>
      <c r="F23" s="777"/>
      <c r="G23" s="777"/>
      <c r="H23" s="777"/>
      <c r="I23" s="777"/>
      <c r="J23" s="777"/>
      <c r="K23" s="777"/>
      <c r="L23" s="777"/>
      <c r="M23" s="777"/>
      <c r="N23" s="777"/>
      <c r="O23" s="777"/>
      <c r="P23" s="778"/>
      <c r="Q23" s="779">
        <v>9416</v>
      </c>
      <c r="R23" s="780"/>
      <c r="S23" s="780"/>
      <c r="T23" s="780"/>
      <c r="U23" s="780"/>
      <c r="V23" s="780">
        <v>9184</v>
      </c>
      <c r="W23" s="780"/>
      <c r="X23" s="780"/>
      <c r="Y23" s="780"/>
      <c r="Z23" s="780"/>
      <c r="AA23" s="780">
        <v>232</v>
      </c>
      <c r="AB23" s="780"/>
      <c r="AC23" s="780"/>
      <c r="AD23" s="780"/>
      <c r="AE23" s="781"/>
      <c r="AF23" s="782">
        <v>194</v>
      </c>
      <c r="AG23" s="780"/>
      <c r="AH23" s="780"/>
      <c r="AI23" s="780"/>
      <c r="AJ23" s="783"/>
      <c r="AK23" s="784"/>
      <c r="AL23" s="785"/>
      <c r="AM23" s="785"/>
      <c r="AN23" s="785"/>
      <c r="AO23" s="785"/>
      <c r="AP23" s="780">
        <v>4441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540</v>
      </c>
      <c r="C28" s="718"/>
      <c r="D28" s="718"/>
      <c r="E28" s="718"/>
      <c r="F28" s="718"/>
      <c r="G28" s="718"/>
      <c r="H28" s="718"/>
      <c r="I28" s="718"/>
      <c r="J28" s="718"/>
      <c r="K28" s="718"/>
      <c r="L28" s="718"/>
      <c r="M28" s="718"/>
      <c r="N28" s="718"/>
      <c r="O28" s="718"/>
      <c r="P28" s="719"/>
      <c r="Q28" s="808">
        <v>1643</v>
      </c>
      <c r="R28" s="809"/>
      <c r="S28" s="809"/>
      <c r="T28" s="809"/>
      <c r="U28" s="809"/>
      <c r="V28" s="809">
        <v>1541</v>
      </c>
      <c r="W28" s="809"/>
      <c r="X28" s="809"/>
      <c r="Y28" s="809"/>
      <c r="Z28" s="809"/>
      <c r="AA28" s="809">
        <v>102</v>
      </c>
      <c r="AB28" s="809"/>
      <c r="AC28" s="809"/>
      <c r="AD28" s="809"/>
      <c r="AE28" s="810"/>
      <c r="AF28" s="811">
        <v>102</v>
      </c>
      <c r="AG28" s="809"/>
      <c r="AH28" s="809"/>
      <c r="AI28" s="809"/>
      <c r="AJ28" s="812"/>
      <c r="AK28" s="813">
        <v>282</v>
      </c>
      <c r="AL28" s="804"/>
      <c r="AM28" s="804"/>
      <c r="AN28" s="804"/>
      <c r="AO28" s="804"/>
      <c r="AP28" s="804" t="s">
        <v>527</v>
      </c>
      <c r="AQ28" s="804"/>
      <c r="AR28" s="804"/>
      <c r="AS28" s="804"/>
      <c r="AT28" s="804"/>
      <c r="AU28" s="804" t="s">
        <v>526</v>
      </c>
      <c r="AV28" s="804"/>
      <c r="AW28" s="804"/>
      <c r="AX28" s="804"/>
      <c r="AY28" s="804"/>
      <c r="AZ28" s="805" t="s">
        <v>526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541</v>
      </c>
      <c r="C29" s="742"/>
      <c r="D29" s="742"/>
      <c r="E29" s="742"/>
      <c r="F29" s="742"/>
      <c r="G29" s="742"/>
      <c r="H29" s="742"/>
      <c r="I29" s="742"/>
      <c r="J29" s="742"/>
      <c r="K29" s="742"/>
      <c r="L29" s="742"/>
      <c r="M29" s="742"/>
      <c r="N29" s="742"/>
      <c r="O29" s="742"/>
      <c r="P29" s="743"/>
      <c r="Q29" s="744">
        <v>92</v>
      </c>
      <c r="R29" s="745"/>
      <c r="S29" s="745"/>
      <c r="T29" s="745"/>
      <c r="U29" s="745"/>
      <c r="V29" s="745">
        <v>92</v>
      </c>
      <c r="W29" s="745"/>
      <c r="X29" s="745"/>
      <c r="Y29" s="745"/>
      <c r="Z29" s="745"/>
      <c r="AA29" s="745">
        <v>0</v>
      </c>
      <c r="AB29" s="745"/>
      <c r="AC29" s="745"/>
      <c r="AD29" s="745"/>
      <c r="AE29" s="746"/>
      <c r="AF29" s="747">
        <v>0</v>
      </c>
      <c r="AG29" s="748"/>
      <c r="AH29" s="748"/>
      <c r="AI29" s="748"/>
      <c r="AJ29" s="749"/>
      <c r="AK29" s="816">
        <v>32</v>
      </c>
      <c r="AL29" s="817"/>
      <c r="AM29" s="817"/>
      <c r="AN29" s="817"/>
      <c r="AO29" s="817"/>
      <c r="AP29" s="817" t="s">
        <v>526</v>
      </c>
      <c r="AQ29" s="817"/>
      <c r="AR29" s="817"/>
      <c r="AS29" s="817"/>
      <c r="AT29" s="817"/>
      <c r="AU29" s="817" t="s">
        <v>526</v>
      </c>
      <c r="AV29" s="817"/>
      <c r="AW29" s="817"/>
      <c r="AX29" s="817"/>
      <c r="AY29" s="817"/>
      <c r="AZ29" s="818" t="s">
        <v>526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378</v>
      </c>
      <c r="C30" s="742"/>
      <c r="D30" s="742"/>
      <c r="E30" s="742"/>
      <c r="F30" s="742"/>
      <c r="G30" s="742"/>
      <c r="H30" s="742"/>
      <c r="I30" s="742"/>
      <c r="J30" s="742"/>
      <c r="K30" s="742"/>
      <c r="L30" s="742"/>
      <c r="M30" s="742"/>
      <c r="N30" s="742"/>
      <c r="O30" s="742"/>
      <c r="P30" s="743"/>
      <c r="Q30" s="744">
        <v>560</v>
      </c>
      <c r="R30" s="745"/>
      <c r="S30" s="745"/>
      <c r="T30" s="745"/>
      <c r="U30" s="745"/>
      <c r="V30" s="745">
        <v>509</v>
      </c>
      <c r="W30" s="745"/>
      <c r="X30" s="745"/>
      <c r="Y30" s="745"/>
      <c r="Z30" s="745"/>
      <c r="AA30" s="745">
        <v>51</v>
      </c>
      <c r="AB30" s="745"/>
      <c r="AC30" s="745"/>
      <c r="AD30" s="745"/>
      <c r="AE30" s="746"/>
      <c r="AF30" s="747">
        <v>579</v>
      </c>
      <c r="AG30" s="748"/>
      <c r="AH30" s="748"/>
      <c r="AI30" s="748"/>
      <c r="AJ30" s="749"/>
      <c r="AK30" s="816" t="s">
        <v>526</v>
      </c>
      <c r="AL30" s="817"/>
      <c r="AM30" s="817"/>
      <c r="AN30" s="817"/>
      <c r="AO30" s="817"/>
      <c r="AP30" s="817">
        <v>688</v>
      </c>
      <c r="AQ30" s="817"/>
      <c r="AR30" s="817"/>
      <c r="AS30" s="817"/>
      <c r="AT30" s="817"/>
      <c r="AU30" s="817" t="s">
        <v>526</v>
      </c>
      <c r="AV30" s="817"/>
      <c r="AW30" s="817"/>
      <c r="AX30" s="817"/>
      <c r="AY30" s="817"/>
      <c r="AZ30" s="818" t="s">
        <v>526</v>
      </c>
      <c r="BA30" s="818"/>
      <c r="BB30" s="818"/>
      <c r="BC30" s="818"/>
      <c r="BD30" s="818"/>
      <c r="BE30" s="814" t="s">
        <v>379</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427</v>
      </c>
      <c r="R31" s="745"/>
      <c r="S31" s="745"/>
      <c r="T31" s="745"/>
      <c r="U31" s="745"/>
      <c r="V31" s="745">
        <v>414</v>
      </c>
      <c r="W31" s="745"/>
      <c r="X31" s="745"/>
      <c r="Y31" s="745"/>
      <c r="Z31" s="745"/>
      <c r="AA31" s="745">
        <v>13</v>
      </c>
      <c r="AB31" s="745"/>
      <c r="AC31" s="745"/>
      <c r="AD31" s="745"/>
      <c r="AE31" s="746"/>
      <c r="AF31" s="747">
        <v>13</v>
      </c>
      <c r="AG31" s="748"/>
      <c r="AH31" s="748"/>
      <c r="AI31" s="748"/>
      <c r="AJ31" s="749"/>
      <c r="AK31" s="816">
        <v>99</v>
      </c>
      <c r="AL31" s="817"/>
      <c r="AM31" s="817"/>
      <c r="AN31" s="817"/>
      <c r="AO31" s="817"/>
      <c r="AP31" s="817">
        <v>505</v>
      </c>
      <c r="AQ31" s="817"/>
      <c r="AR31" s="817"/>
      <c r="AS31" s="817"/>
      <c r="AT31" s="817"/>
      <c r="AU31" s="817">
        <v>505</v>
      </c>
      <c r="AV31" s="817"/>
      <c r="AW31" s="817"/>
      <c r="AX31" s="817"/>
      <c r="AY31" s="817"/>
      <c r="AZ31" s="818" t="s">
        <v>526</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366</v>
      </c>
      <c r="B63" s="776" t="s">
        <v>383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695</v>
      </c>
      <c r="AG63" s="828"/>
      <c r="AH63" s="828"/>
      <c r="AI63" s="828"/>
      <c r="AJ63" s="829"/>
      <c r="AK63" s="830"/>
      <c r="AL63" s="825"/>
      <c r="AM63" s="825"/>
      <c r="AN63" s="825"/>
      <c r="AO63" s="825"/>
      <c r="AP63" s="828">
        <v>1193</v>
      </c>
      <c r="AQ63" s="828"/>
      <c r="AR63" s="828"/>
      <c r="AS63" s="828"/>
      <c r="AT63" s="828"/>
      <c r="AU63" s="828">
        <v>505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385</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386</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530</v>
      </c>
      <c r="C68" s="856"/>
      <c r="D68" s="856"/>
      <c r="E68" s="856"/>
      <c r="F68" s="856"/>
      <c r="G68" s="856"/>
      <c r="H68" s="856"/>
      <c r="I68" s="856"/>
      <c r="J68" s="856"/>
      <c r="K68" s="856"/>
      <c r="L68" s="856"/>
      <c r="M68" s="856"/>
      <c r="N68" s="856"/>
      <c r="O68" s="856"/>
      <c r="P68" s="857"/>
      <c r="Q68" s="858">
        <v>660</v>
      </c>
      <c r="R68" s="852"/>
      <c r="S68" s="852"/>
      <c r="T68" s="852"/>
      <c r="U68" s="852"/>
      <c r="V68" s="852">
        <v>655</v>
      </c>
      <c r="W68" s="852"/>
      <c r="X68" s="852"/>
      <c r="Y68" s="852"/>
      <c r="Z68" s="852"/>
      <c r="AA68" s="852">
        <v>5</v>
      </c>
      <c r="AB68" s="852"/>
      <c r="AC68" s="852"/>
      <c r="AD68" s="852"/>
      <c r="AE68" s="852"/>
      <c r="AF68" s="852">
        <v>5</v>
      </c>
      <c r="AG68" s="852"/>
      <c r="AH68" s="852"/>
      <c r="AI68" s="852"/>
      <c r="AJ68" s="852"/>
      <c r="AK68" s="852" t="s">
        <v>529</v>
      </c>
      <c r="AL68" s="852"/>
      <c r="AM68" s="852"/>
      <c r="AN68" s="852"/>
      <c r="AO68" s="852"/>
      <c r="AP68" s="852">
        <v>42</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531</v>
      </c>
      <c r="C69" s="860"/>
      <c r="D69" s="860"/>
      <c r="E69" s="860"/>
      <c r="F69" s="860"/>
      <c r="G69" s="860"/>
      <c r="H69" s="860"/>
      <c r="I69" s="860"/>
      <c r="J69" s="860"/>
      <c r="K69" s="860"/>
      <c r="L69" s="860"/>
      <c r="M69" s="860"/>
      <c r="N69" s="860"/>
      <c r="O69" s="860"/>
      <c r="P69" s="861"/>
      <c r="Q69" s="862">
        <v>1490</v>
      </c>
      <c r="R69" s="817"/>
      <c r="S69" s="817"/>
      <c r="T69" s="817"/>
      <c r="U69" s="817"/>
      <c r="V69" s="817">
        <v>1448</v>
      </c>
      <c r="W69" s="817"/>
      <c r="X69" s="817"/>
      <c r="Y69" s="817"/>
      <c r="Z69" s="817"/>
      <c r="AA69" s="817">
        <v>42</v>
      </c>
      <c r="AB69" s="817"/>
      <c r="AC69" s="817"/>
      <c r="AD69" s="817"/>
      <c r="AE69" s="817"/>
      <c r="AF69" s="817">
        <v>42</v>
      </c>
      <c r="AG69" s="817"/>
      <c r="AH69" s="817"/>
      <c r="AI69" s="817"/>
      <c r="AJ69" s="817"/>
      <c r="AK69" s="817" t="s">
        <v>529</v>
      </c>
      <c r="AL69" s="817"/>
      <c r="AM69" s="817"/>
      <c r="AN69" s="817"/>
      <c r="AO69" s="817"/>
      <c r="AP69" s="817">
        <v>2127</v>
      </c>
      <c r="AQ69" s="817"/>
      <c r="AR69" s="817"/>
      <c r="AS69" s="817"/>
      <c r="AT69" s="817"/>
      <c r="AU69" s="817">
        <v>249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532</v>
      </c>
      <c r="C70" s="860"/>
      <c r="D70" s="860"/>
      <c r="E70" s="860"/>
      <c r="F70" s="860"/>
      <c r="G70" s="860"/>
      <c r="H70" s="860"/>
      <c r="I70" s="860"/>
      <c r="J70" s="860"/>
      <c r="K70" s="860"/>
      <c r="L70" s="860"/>
      <c r="M70" s="860"/>
      <c r="N70" s="860"/>
      <c r="O70" s="860"/>
      <c r="P70" s="861"/>
      <c r="Q70" s="862">
        <v>2891</v>
      </c>
      <c r="R70" s="817"/>
      <c r="S70" s="817"/>
      <c r="T70" s="817"/>
      <c r="U70" s="817"/>
      <c r="V70" s="817">
        <v>2840</v>
      </c>
      <c r="W70" s="817"/>
      <c r="X70" s="817"/>
      <c r="Y70" s="817"/>
      <c r="Z70" s="817"/>
      <c r="AA70" s="817">
        <v>51</v>
      </c>
      <c r="AB70" s="817"/>
      <c r="AC70" s="817"/>
      <c r="AD70" s="817"/>
      <c r="AE70" s="817"/>
      <c r="AF70" s="817">
        <v>19</v>
      </c>
      <c r="AG70" s="817"/>
      <c r="AH70" s="817"/>
      <c r="AI70" s="817"/>
      <c r="AJ70" s="817"/>
      <c r="AK70" s="817">
        <v>11</v>
      </c>
      <c r="AL70" s="817"/>
      <c r="AM70" s="817"/>
      <c r="AN70" s="817"/>
      <c r="AO70" s="817"/>
      <c r="AP70" s="817">
        <v>350</v>
      </c>
      <c r="AQ70" s="817"/>
      <c r="AR70" s="817"/>
      <c r="AS70" s="817"/>
      <c r="AT70" s="817"/>
      <c r="AU70" s="817">
        <v>22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533</v>
      </c>
      <c r="C71" s="860"/>
      <c r="D71" s="860"/>
      <c r="E71" s="860"/>
      <c r="F71" s="860"/>
      <c r="G71" s="860"/>
      <c r="H71" s="860"/>
      <c r="I71" s="860"/>
      <c r="J71" s="860"/>
      <c r="K71" s="860"/>
      <c r="L71" s="860"/>
      <c r="M71" s="860"/>
      <c r="N71" s="860"/>
      <c r="O71" s="860"/>
      <c r="P71" s="861"/>
      <c r="Q71" s="862">
        <v>250</v>
      </c>
      <c r="R71" s="817"/>
      <c r="S71" s="817"/>
      <c r="T71" s="817"/>
      <c r="U71" s="817"/>
      <c r="V71" s="817">
        <v>239</v>
      </c>
      <c r="W71" s="817"/>
      <c r="X71" s="817"/>
      <c r="Y71" s="817"/>
      <c r="Z71" s="817"/>
      <c r="AA71" s="817">
        <v>11</v>
      </c>
      <c r="AB71" s="817"/>
      <c r="AC71" s="817"/>
      <c r="AD71" s="817"/>
      <c r="AE71" s="817"/>
      <c r="AF71" s="817">
        <v>11</v>
      </c>
      <c r="AG71" s="817"/>
      <c r="AH71" s="817"/>
      <c r="AI71" s="817"/>
      <c r="AJ71" s="817"/>
      <c r="AK71" s="817">
        <v>64</v>
      </c>
      <c r="AL71" s="817"/>
      <c r="AM71" s="817"/>
      <c r="AN71" s="817"/>
      <c r="AO71" s="817"/>
      <c r="AP71" s="817" t="s">
        <v>526</v>
      </c>
      <c r="AQ71" s="817"/>
      <c r="AR71" s="817"/>
      <c r="AS71" s="817"/>
      <c r="AT71" s="817"/>
      <c r="AU71" s="817" t="s">
        <v>526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534</v>
      </c>
      <c r="C72" s="860"/>
      <c r="D72" s="860"/>
      <c r="E72" s="860"/>
      <c r="F72" s="860"/>
      <c r="G72" s="860"/>
      <c r="H72" s="860"/>
      <c r="I72" s="860"/>
      <c r="J72" s="860"/>
      <c r="K72" s="860"/>
      <c r="L72" s="860"/>
      <c r="M72" s="860"/>
      <c r="N72" s="860"/>
      <c r="O72" s="860"/>
      <c r="P72" s="861"/>
      <c r="Q72" s="862">
        <v>15564</v>
      </c>
      <c r="R72" s="817"/>
      <c r="S72" s="817"/>
      <c r="T72" s="817"/>
      <c r="U72" s="817"/>
      <c r="V72" s="817">
        <v>14402</v>
      </c>
      <c r="W72" s="817"/>
      <c r="X72" s="817"/>
      <c r="Y72" s="817"/>
      <c r="Z72" s="817"/>
      <c r="AA72" s="817">
        <v>1162</v>
      </c>
      <c r="AB72" s="817"/>
      <c r="AC72" s="817"/>
      <c r="AD72" s="817"/>
      <c r="AE72" s="817"/>
      <c r="AF72" s="817">
        <v>1162</v>
      </c>
      <c r="AG72" s="817"/>
      <c r="AH72" s="817"/>
      <c r="AI72" s="817"/>
      <c r="AJ72" s="817"/>
      <c r="AK72" s="817" t="s">
        <v>529</v>
      </c>
      <c r="AL72" s="817"/>
      <c r="AM72" s="817"/>
      <c r="AN72" s="817"/>
      <c r="AO72" s="817"/>
      <c r="AP72" s="817" t="s">
        <v>526</v>
      </c>
      <c r="AQ72" s="817"/>
      <c r="AR72" s="817"/>
      <c r="AS72" s="817"/>
      <c r="AT72" s="817"/>
      <c r="AU72" s="817" t="s">
        <v>528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535</v>
      </c>
      <c r="C73" s="860"/>
      <c r="D73" s="860"/>
      <c r="E73" s="860"/>
      <c r="F73" s="860"/>
      <c r="G73" s="860"/>
      <c r="H73" s="860"/>
      <c r="I73" s="860"/>
      <c r="J73" s="860"/>
      <c r="K73" s="860"/>
      <c r="L73" s="860"/>
      <c r="M73" s="860"/>
      <c r="N73" s="860"/>
      <c r="O73" s="860"/>
      <c r="P73" s="861"/>
      <c r="Q73" s="862">
        <v>15</v>
      </c>
      <c r="R73" s="817"/>
      <c r="S73" s="817"/>
      <c r="T73" s="817"/>
      <c r="U73" s="817"/>
      <c r="V73" s="817">
        <v>12</v>
      </c>
      <c r="W73" s="817"/>
      <c r="X73" s="817"/>
      <c r="Y73" s="817"/>
      <c r="Z73" s="817"/>
      <c r="AA73" s="817">
        <v>3</v>
      </c>
      <c r="AB73" s="817"/>
      <c r="AC73" s="817"/>
      <c r="AD73" s="817"/>
      <c r="AE73" s="817"/>
      <c r="AF73" s="817">
        <v>3</v>
      </c>
      <c r="AG73" s="817"/>
      <c r="AH73" s="817"/>
      <c r="AI73" s="817"/>
      <c r="AJ73" s="817"/>
      <c r="AK73" s="817" t="s">
        <v>529</v>
      </c>
      <c r="AL73" s="817"/>
      <c r="AM73" s="817"/>
      <c r="AN73" s="817"/>
      <c r="AO73" s="817"/>
      <c r="AP73" s="817" t="s">
        <v>526</v>
      </c>
      <c r="AQ73" s="817"/>
      <c r="AR73" s="817"/>
      <c r="AS73" s="817"/>
      <c r="AT73" s="817"/>
      <c r="AU73" s="817" t="s">
        <v>526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536</v>
      </c>
      <c r="C74" s="860"/>
      <c r="D74" s="860"/>
      <c r="E74" s="860"/>
      <c r="F74" s="860"/>
      <c r="G74" s="860"/>
      <c r="H74" s="860"/>
      <c r="I74" s="860"/>
      <c r="J74" s="860"/>
      <c r="K74" s="860"/>
      <c r="L74" s="860"/>
      <c r="M74" s="860"/>
      <c r="N74" s="860"/>
      <c r="O74" s="860"/>
      <c r="P74" s="861"/>
      <c r="Q74" s="862">
        <v>918</v>
      </c>
      <c r="R74" s="817"/>
      <c r="S74" s="817"/>
      <c r="T74" s="817"/>
      <c r="U74" s="817"/>
      <c r="V74" s="817">
        <v>886</v>
      </c>
      <c r="W74" s="817"/>
      <c r="X74" s="817"/>
      <c r="Y74" s="817"/>
      <c r="Z74" s="817"/>
      <c r="AA74" s="817">
        <v>32</v>
      </c>
      <c r="AB74" s="817"/>
      <c r="AC74" s="817"/>
      <c r="AD74" s="817"/>
      <c r="AE74" s="817"/>
      <c r="AF74" s="817">
        <v>32</v>
      </c>
      <c r="AG74" s="817"/>
      <c r="AH74" s="817"/>
      <c r="AI74" s="817"/>
      <c r="AJ74" s="817"/>
      <c r="AK74" s="817">
        <v>29</v>
      </c>
      <c r="AL74" s="817"/>
      <c r="AM74" s="817"/>
      <c r="AN74" s="817"/>
      <c r="AO74" s="817"/>
      <c r="AP74" s="817" t="s">
        <v>528</v>
      </c>
      <c r="AQ74" s="817"/>
      <c r="AR74" s="817"/>
      <c r="AS74" s="817"/>
      <c r="AT74" s="817"/>
      <c r="AU74" s="817" t="s">
        <v>526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537</v>
      </c>
      <c r="C75" s="860"/>
      <c r="D75" s="860"/>
      <c r="E75" s="860"/>
      <c r="F75" s="860"/>
      <c r="G75" s="860"/>
      <c r="H75" s="860"/>
      <c r="I75" s="860"/>
      <c r="J75" s="860"/>
      <c r="K75" s="860"/>
      <c r="L75" s="860"/>
      <c r="M75" s="860"/>
      <c r="N75" s="860"/>
      <c r="O75" s="860"/>
      <c r="P75" s="861"/>
      <c r="Q75" s="865">
        <v>27127</v>
      </c>
      <c r="R75" s="866"/>
      <c r="S75" s="866"/>
      <c r="T75" s="866"/>
      <c r="U75" s="816"/>
      <c r="V75" s="867">
        <v>26256</v>
      </c>
      <c r="W75" s="866"/>
      <c r="X75" s="866"/>
      <c r="Y75" s="866"/>
      <c r="Z75" s="816"/>
      <c r="AA75" s="867">
        <v>871</v>
      </c>
      <c r="AB75" s="866"/>
      <c r="AC75" s="866"/>
      <c r="AD75" s="866"/>
      <c r="AE75" s="816"/>
      <c r="AF75" s="867">
        <v>871</v>
      </c>
      <c r="AG75" s="866"/>
      <c r="AH75" s="866"/>
      <c r="AI75" s="866"/>
      <c r="AJ75" s="816"/>
      <c r="AK75" s="867">
        <v>592</v>
      </c>
      <c r="AL75" s="866"/>
      <c r="AM75" s="866"/>
      <c r="AN75" s="866"/>
      <c r="AO75" s="816"/>
      <c r="AP75" s="867" t="s">
        <v>528</v>
      </c>
      <c r="AQ75" s="866"/>
      <c r="AR75" s="866"/>
      <c r="AS75" s="866"/>
      <c r="AT75" s="816"/>
      <c r="AU75" s="867" t="s">
        <v>526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538</v>
      </c>
      <c r="C76" s="860"/>
      <c r="D76" s="860"/>
      <c r="E76" s="860"/>
      <c r="F76" s="860"/>
      <c r="G76" s="860"/>
      <c r="H76" s="860"/>
      <c r="I76" s="860"/>
      <c r="J76" s="860"/>
      <c r="K76" s="860"/>
      <c r="L76" s="860"/>
      <c r="M76" s="860"/>
      <c r="N76" s="860"/>
      <c r="O76" s="860"/>
      <c r="P76" s="861"/>
      <c r="Q76" s="865">
        <v>258</v>
      </c>
      <c r="R76" s="866"/>
      <c r="S76" s="866"/>
      <c r="T76" s="866"/>
      <c r="U76" s="816"/>
      <c r="V76" s="867">
        <v>240</v>
      </c>
      <c r="W76" s="866"/>
      <c r="X76" s="866"/>
      <c r="Y76" s="866"/>
      <c r="Z76" s="816"/>
      <c r="AA76" s="867">
        <v>18</v>
      </c>
      <c r="AB76" s="866"/>
      <c r="AC76" s="866"/>
      <c r="AD76" s="866"/>
      <c r="AE76" s="816"/>
      <c r="AF76" s="867">
        <v>18</v>
      </c>
      <c r="AG76" s="866"/>
      <c r="AH76" s="866"/>
      <c r="AI76" s="866"/>
      <c r="AJ76" s="816"/>
      <c r="AK76" s="867" t="s">
        <v>526</v>
      </c>
      <c r="AL76" s="866"/>
      <c r="AM76" s="866"/>
      <c r="AN76" s="866"/>
      <c r="AO76" s="816"/>
      <c r="AP76" s="867" t="s">
        <v>526</v>
      </c>
      <c r="AQ76" s="866"/>
      <c r="AR76" s="866"/>
      <c r="AS76" s="866"/>
      <c r="AT76" s="816"/>
      <c r="AU76" s="867" t="s">
        <v>528</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539</v>
      </c>
      <c r="C77" s="860"/>
      <c r="D77" s="860"/>
      <c r="E77" s="860"/>
      <c r="F77" s="860"/>
      <c r="G77" s="860"/>
      <c r="H77" s="860"/>
      <c r="I77" s="860"/>
      <c r="J77" s="860"/>
      <c r="K77" s="860"/>
      <c r="L77" s="860"/>
      <c r="M77" s="860"/>
      <c r="N77" s="860"/>
      <c r="O77" s="860"/>
      <c r="P77" s="861"/>
      <c r="Q77" s="865">
        <v>131419</v>
      </c>
      <c r="R77" s="866"/>
      <c r="S77" s="866"/>
      <c r="T77" s="866"/>
      <c r="U77" s="816"/>
      <c r="V77" s="867">
        <v>127699</v>
      </c>
      <c r="W77" s="866"/>
      <c r="X77" s="866"/>
      <c r="Y77" s="866"/>
      <c r="Z77" s="816"/>
      <c r="AA77" s="867">
        <v>3720</v>
      </c>
      <c r="AB77" s="866"/>
      <c r="AC77" s="866"/>
      <c r="AD77" s="866"/>
      <c r="AE77" s="816"/>
      <c r="AF77" s="867">
        <v>3720</v>
      </c>
      <c r="AG77" s="866"/>
      <c r="AH77" s="866"/>
      <c r="AI77" s="866"/>
      <c r="AJ77" s="816"/>
      <c r="AK77" s="867">
        <v>1555</v>
      </c>
      <c r="AL77" s="866"/>
      <c r="AM77" s="866"/>
      <c r="AN77" s="866"/>
      <c r="AO77" s="816"/>
      <c r="AP77" s="867" t="s">
        <v>526</v>
      </c>
      <c r="AQ77" s="866"/>
      <c r="AR77" s="866"/>
      <c r="AS77" s="866"/>
      <c r="AT77" s="816"/>
      <c r="AU77" s="867" t="s">
        <v>526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366</v>
      </c>
      <c r="B88" s="776" t="s">
        <v>387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5883</v>
      </c>
      <c r="AG88" s="828"/>
      <c r="AH88" s="828"/>
      <c r="AI88" s="828"/>
      <c r="AJ88" s="828"/>
      <c r="AK88" s="825"/>
      <c r="AL88" s="825"/>
      <c r="AM88" s="825"/>
      <c r="AN88" s="825"/>
      <c r="AO88" s="825"/>
      <c r="AP88" s="828">
        <v>2519</v>
      </c>
      <c r="AQ88" s="828"/>
      <c r="AR88" s="828"/>
      <c r="AS88" s="828"/>
      <c r="AT88" s="828"/>
      <c r="AU88" s="828">
        <v>271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388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389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396</v>
      </c>
      <c r="AB109" s="881"/>
      <c r="AC109" s="881"/>
      <c r="AD109" s="881"/>
      <c r="AE109" s="882"/>
      <c r="AF109" s="880" t="s">
        <v>285</v>
      </c>
      <c r="AG109" s="881"/>
      <c r="AH109" s="881"/>
      <c r="AI109" s="881"/>
      <c r="AJ109" s="882"/>
      <c r="AK109" s="880" t="s">
        <v>284</v>
      </c>
      <c r="AL109" s="881"/>
      <c r="AM109" s="881"/>
      <c r="AN109" s="881"/>
      <c r="AO109" s="882"/>
      <c r="AP109" s="880" t="s">
        <v>397</v>
      </c>
      <c r="AQ109" s="881"/>
      <c r="AR109" s="881"/>
      <c r="AS109" s="881"/>
      <c r="AT109" s="883"/>
      <c r="AU109" s="902" t="s">
        <v>395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396</v>
      </c>
      <c r="BR109" s="881"/>
      <c r="BS109" s="881"/>
      <c r="BT109" s="881"/>
      <c r="BU109" s="882"/>
      <c r="BV109" s="880" t="s">
        <v>285</v>
      </c>
      <c r="BW109" s="881"/>
      <c r="BX109" s="881"/>
      <c r="BY109" s="881"/>
      <c r="BZ109" s="882"/>
      <c r="CA109" s="880" t="s">
        <v>284</v>
      </c>
      <c r="CB109" s="881"/>
      <c r="CC109" s="881"/>
      <c r="CD109" s="881"/>
      <c r="CE109" s="882"/>
      <c r="CF109" s="903" t="s">
        <v>397</v>
      </c>
      <c r="CG109" s="903"/>
      <c r="CH109" s="903"/>
      <c r="CI109" s="903"/>
      <c r="CJ109" s="903"/>
      <c r="CK109" s="880" t="s">
        <v>398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396</v>
      </c>
      <c r="DH109" s="881"/>
      <c r="DI109" s="881"/>
      <c r="DJ109" s="881"/>
      <c r="DK109" s="882"/>
      <c r="DL109" s="880" t="s">
        <v>285</v>
      </c>
      <c r="DM109" s="881"/>
      <c r="DN109" s="881"/>
      <c r="DO109" s="881"/>
      <c r="DP109" s="882"/>
      <c r="DQ109" s="880" t="s">
        <v>284</v>
      </c>
      <c r="DR109" s="881"/>
      <c r="DS109" s="881"/>
      <c r="DT109" s="881"/>
      <c r="DU109" s="882"/>
      <c r="DV109" s="880" t="s">
        <v>397</v>
      </c>
      <c r="DW109" s="881"/>
      <c r="DX109" s="881"/>
      <c r="DY109" s="881"/>
      <c r="DZ109" s="883"/>
    </row>
    <row r="110" spans="1:131" s="197" customFormat="1" ht="26.25" customHeight="1" x14ac:dyDescent="0.15">
      <c r="A110" s="884" t="s">
        <v>399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405478</v>
      </c>
      <c r="AB110" s="888"/>
      <c r="AC110" s="888"/>
      <c r="AD110" s="888"/>
      <c r="AE110" s="889"/>
      <c r="AF110" s="890">
        <v>436933</v>
      </c>
      <c r="AG110" s="888"/>
      <c r="AH110" s="888"/>
      <c r="AI110" s="888"/>
      <c r="AJ110" s="889"/>
      <c r="AK110" s="890">
        <v>441860</v>
      </c>
      <c r="AL110" s="888"/>
      <c r="AM110" s="888"/>
      <c r="AN110" s="888"/>
      <c r="AO110" s="889"/>
      <c r="AP110" s="891">
        <v>16.100000000000001</v>
      </c>
      <c r="AQ110" s="892"/>
      <c r="AR110" s="892"/>
      <c r="AS110" s="892"/>
      <c r="AT110" s="893"/>
      <c r="AU110" s="894" t="s">
        <v>61</v>
      </c>
      <c r="AV110" s="895"/>
      <c r="AW110" s="895"/>
      <c r="AX110" s="895"/>
      <c r="AY110" s="896"/>
      <c r="AZ110" s="938" t="s">
        <v>400</v>
      </c>
      <c r="BA110" s="885"/>
      <c r="BB110" s="885"/>
      <c r="BC110" s="885"/>
      <c r="BD110" s="885"/>
      <c r="BE110" s="885"/>
      <c r="BF110" s="885"/>
      <c r="BG110" s="885"/>
      <c r="BH110" s="885"/>
      <c r="BI110" s="885"/>
      <c r="BJ110" s="885"/>
      <c r="BK110" s="885"/>
      <c r="BL110" s="885"/>
      <c r="BM110" s="885"/>
      <c r="BN110" s="885"/>
      <c r="BO110" s="885"/>
      <c r="BP110" s="886"/>
      <c r="BQ110" s="924">
        <v>4790703</v>
      </c>
      <c r="BR110" s="925"/>
      <c r="BS110" s="925"/>
      <c r="BT110" s="925"/>
      <c r="BU110" s="925"/>
      <c r="BV110" s="925">
        <v>4594586</v>
      </c>
      <c r="BW110" s="925"/>
      <c r="BX110" s="925"/>
      <c r="BY110" s="925"/>
      <c r="BZ110" s="925"/>
      <c r="CA110" s="925">
        <v>4440514</v>
      </c>
      <c r="CB110" s="925"/>
      <c r="CC110" s="925"/>
      <c r="CD110" s="925"/>
      <c r="CE110" s="925"/>
      <c r="CF110" s="939">
        <v>161.5</v>
      </c>
      <c r="CG110" s="940"/>
      <c r="CH110" s="940"/>
      <c r="CI110" s="940"/>
      <c r="CJ110" s="940"/>
      <c r="CK110" s="941" t="s">
        <v>401</v>
      </c>
      <c r="CL110" s="942"/>
      <c r="CM110" s="921" t="s">
        <v>402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404</v>
      </c>
      <c r="BA111" s="948"/>
      <c r="BB111" s="948"/>
      <c r="BC111" s="948"/>
      <c r="BD111" s="948"/>
      <c r="BE111" s="948"/>
      <c r="BF111" s="948"/>
      <c r="BG111" s="948"/>
      <c r="BH111" s="948"/>
      <c r="BI111" s="948"/>
      <c r="BJ111" s="948"/>
      <c r="BK111" s="948"/>
      <c r="BL111" s="948"/>
      <c r="BM111" s="948"/>
      <c r="BN111" s="948"/>
      <c r="BO111" s="948"/>
      <c r="BP111" s="949"/>
      <c r="BQ111" s="917" t="s">
        <v>112</v>
      </c>
      <c r="BR111" s="918"/>
      <c r="BS111" s="918"/>
      <c r="BT111" s="918"/>
      <c r="BU111" s="918"/>
      <c r="BV111" s="918" t="s">
        <v>112</v>
      </c>
      <c r="BW111" s="918"/>
      <c r="BX111" s="918"/>
      <c r="BY111" s="918"/>
      <c r="BZ111" s="918"/>
      <c r="CA111" s="918" t="s">
        <v>112</v>
      </c>
      <c r="CB111" s="918"/>
      <c r="CC111" s="918"/>
      <c r="CD111" s="918"/>
      <c r="CE111" s="918"/>
      <c r="CF111" s="912" t="s">
        <v>112</v>
      </c>
      <c r="CG111" s="913"/>
      <c r="CH111" s="913"/>
      <c r="CI111" s="913"/>
      <c r="CJ111" s="913"/>
      <c r="CK111" s="943"/>
      <c r="CL111" s="944"/>
      <c r="CM111" s="914" t="s">
        <v>405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406</v>
      </c>
      <c r="B112" s="951"/>
      <c r="C112" s="948" t="s">
        <v>407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408</v>
      </c>
      <c r="BA112" s="948"/>
      <c r="BB112" s="948"/>
      <c r="BC112" s="948"/>
      <c r="BD112" s="948"/>
      <c r="BE112" s="948"/>
      <c r="BF112" s="948"/>
      <c r="BG112" s="948"/>
      <c r="BH112" s="948"/>
      <c r="BI112" s="948"/>
      <c r="BJ112" s="948"/>
      <c r="BK112" s="948"/>
      <c r="BL112" s="948"/>
      <c r="BM112" s="948"/>
      <c r="BN112" s="948"/>
      <c r="BO112" s="948"/>
      <c r="BP112" s="949"/>
      <c r="BQ112" s="917">
        <v>456751</v>
      </c>
      <c r="BR112" s="918"/>
      <c r="BS112" s="918"/>
      <c r="BT112" s="918"/>
      <c r="BU112" s="918"/>
      <c r="BV112" s="918">
        <v>480550</v>
      </c>
      <c r="BW112" s="918"/>
      <c r="BX112" s="918"/>
      <c r="BY112" s="918"/>
      <c r="BZ112" s="918"/>
      <c r="CA112" s="918">
        <v>504866</v>
      </c>
      <c r="CB112" s="918"/>
      <c r="CC112" s="918"/>
      <c r="CD112" s="918"/>
      <c r="CE112" s="918"/>
      <c r="CF112" s="912">
        <v>18.399999999999999</v>
      </c>
      <c r="CG112" s="913"/>
      <c r="CH112" s="913"/>
      <c r="CI112" s="913"/>
      <c r="CJ112" s="913"/>
      <c r="CK112" s="943"/>
      <c r="CL112" s="944"/>
      <c r="CM112" s="914" t="s">
        <v>409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15133</v>
      </c>
      <c r="AB113" s="932"/>
      <c r="AC113" s="932"/>
      <c r="AD113" s="932"/>
      <c r="AE113" s="933"/>
      <c r="AF113" s="934">
        <v>17690</v>
      </c>
      <c r="AG113" s="932"/>
      <c r="AH113" s="932"/>
      <c r="AI113" s="932"/>
      <c r="AJ113" s="933"/>
      <c r="AK113" s="934">
        <v>21212</v>
      </c>
      <c r="AL113" s="932"/>
      <c r="AM113" s="932"/>
      <c r="AN113" s="932"/>
      <c r="AO113" s="933"/>
      <c r="AP113" s="935">
        <v>0.8</v>
      </c>
      <c r="AQ113" s="936"/>
      <c r="AR113" s="936"/>
      <c r="AS113" s="936"/>
      <c r="AT113" s="937"/>
      <c r="AU113" s="897"/>
      <c r="AV113" s="898"/>
      <c r="AW113" s="898"/>
      <c r="AX113" s="898"/>
      <c r="AY113" s="899"/>
      <c r="AZ113" s="947" t="s">
        <v>411</v>
      </c>
      <c r="BA113" s="948"/>
      <c r="BB113" s="948"/>
      <c r="BC113" s="948"/>
      <c r="BD113" s="948"/>
      <c r="BE113" s="948"/>
      <c r="BF113" s="948"/>
      <c r="BG113" s="948"/>
      <c r="BH113" s="948"/>
      <c r="BI113" s="948"/>
      <c r="BJ113" s="948"/>
      <c r="BK113" s="948"/>
      <c r="BL113" s="948"/>
      <c r="BM113" s="948"/>
      <c r="BN113" s="948"/>
      <c r="BO113" s="948"/>
      <c r="BP113" s="949"/>
      <c r="BQ113" s="917">
        <v>379370</v>
      </c>
      <c r="BR113" s="918"/>
      <c r="BS113" s="918"/>
      <c r="BT113" s="918"/>
      <c r="BU113" s="918"/>
      <c r="BV113" s="918">
        <v>326788</v>
      </c>
      <c r="BW113" s="918"/>
      <c r="BX113" s="918"/>
      <c r="BY113" s="918"/>
      <c r="BZ113" s="918"/>
      <c r="CA113" s="918">
        <v>271335</v>
      </c>
      <c r="CB113" s="918"/>
      <c r="CC113" s="918"/>
      <c r="CD113" s="918"/>
      <c r="CE113" s="918"/>
      <c r="CF113" s="912">
        <v>9.9</v>
      </c>
      <c r="CG113" s="913"/>
      <c r="CH113" s="913"/>
      <c r="CI113" s="913"/>
      <c r="CJ113" s="913"/>
      <c r="CK113" s="943"/>
      <c r="CL113" s="944"/>
      <c r="CM113" s="914" t="s">
        <v>412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74522</v>
      </c>
      <c r="AB114" s="957"/>
      <c r="AC114" s="957"/>
      <c r="AD114" s="957"/>
      <c r="AE114" s="958"/>
      <c r="AF114" s="959">
        <v>57676</v>
      </c>
      <c r="AG114" s="957"/>
      <c r="AH114" s="957"/>
      <c r="AI114" s="957"/>
      <c r="AJ114" s="958"/>
      <c r="AK114" s="959">
        <v>65386</v>
      </c>
      <c r="AL114" s="957"/>
      <c r="AM114" s="957"/>
      <c r="AN114" s="957"/>
      <c r="AO114" s="958"/>
      <c r="AP114" s="960">
        <v>2.4</v>
      </c>
      <c r="AQ114" s="961"/>
      <c r="AR114" s="961"/>
      <c r="AS114" s="961"/>
      <c r="AT114" s="962"/>
      <c r="AU114" s="897"/>
      <c r="AV114" s="898"/>
      <c r="AW114" s="898"/>
      <c r="AX114" s="898"/>
      <c r="AY114" s="899"/>
      <c r="AZ114" s="947" t="s">
        <v>414</v>
      </c>
      <c r="BA114" s="948"/>
      <c r="BB114" s="948"/>
      <c r="BC114" s="948"/>
      <c r="BD114" s="948"/>
      <c r="BE114" s="948"/>
      <c r="BF114" s="948"/>
      <c r="BG114" s="948"/>
      <c r="BH114" s="948"/>
      <c r="BI114" s="948"/>
      <c r="BJ114" s="948"/>
      <c r="BK114" s="948"/>
      <c r="BL114" s="948"/>
      <c r="BM114" s="948"/>
      <c r="BN114" s="948"/>
      <c r="BO114" s="948"/>
      <c r="BP114" s="949"/>
      <c r="BQ114" s="917">
        <v>845784</v>
      </c>
      <c r="BR114" s="918"/>
      <c r="BS114" s="918"/>
      <c r="BT114" s="918"/>
      <c r="BU114" s="918"/>
      <c r="BV114" s="918">
        <v>820237</v>
      </c>
      <c r="BW114" s="918"/>
      <c r="BX114" s="918"/>
      <c r="BY114" s="918"/>
      <c r="BZ114" s="918"/>
      <c r="CA114" s="918">
        <v>610795</v>
      </c>
      <c r="CB114" s="918"/>
      <c r="CC114" s="918"/>
      <c r="CD114" s="918"/>
      <c r="CE114" s="918"/>
      <c r="CF114" s="912">
        <v>22.2</v>
      </c>
      <c r="CG114" s="913"/>
      <c r="CH114" s="913"/>
      <c r="CI114" s="913"/>
      <c r="CJ114" s="913"/>
      <c r="CK114" s="943"/>
      <c r="CL114" s="944"/>
      <c r="CM114" s="914" t="s">
        <v>415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416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417</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418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419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420</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422</v>
      </c>
      <c r="Z117" s="882"/>
      <c r="AA117" s="994">
        <v>495133</v>
      </c>
      <c r="AB117" s="964"/>
      <c r="AC117" s="964"/>
      <c r="AD117" s="964"/>
      <c r="AE117" s="965"/>
      <c r="AF117" s="963">
        <v>512299</v>
      </c>
      <c r="AG117" s="964"/>
      <c r="AH117" s="964"/>
      <c r="AI117" s="964"/>
      <c r="AJ117" s="965"/>
      <c r="AK117" s="963">
        <v>528458</v>
      </c>
      <c r="AL117" s="964"/>
      <c r="AM117" s="964"/>
      <c r="AN117" s="964"/>
      <c r="AO117" s="965"/>
      <c r="AP117" s="966"/>
      <c r="AQ117" s="967"/>
      <c r="AR117" s="967"/>
      <c r="AS117" s="967"/>
      <c r="AT117" s="968"/>
      <c r="AU117" s="897"/>
      <c r="AV117" s="898"/>
      <c r="AW117" s="898"/>
      <c r="AX117" s="898"/>
      <c r="AY117" s="899"/>
      <c r="AZ117" s="993" t="s">
        <v>423</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398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396</v>
      </c>
      <c r="AB118" s="881"/>
      <c r="AC118" s="881"/>
      <c r="AD118" s="881"/>
      <c r="AE118" s="882"/>
      <c r="AF118" s="880" t="s">
        <v>285</v>
      </c>
      <c r="AG118" s="881"/>
      <c r="AH118" s="881"/>
      <c r="AI118" s="881"/>
      <c r="AJ118" s="882"/>
      <c r="AK118" s="880" t="s">
        <v>284</v>
      </c>
      <c r="AL118" s="881"/>
      <c r="AM118" s="881"/>
      <c r="AN118" s="881"/>
      <c r="AO118" s="882"/>
      <c r="AP118" s="988" t="s">
        <v>397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425</v>
      </c>
      <c r="BP118" s="992"/>
      <c r="BQ118" s="983">
        <v>6472608</v>
      </c>
      <c r="BR118" s="984"/>
      <c r="BS118" s="984"/>
      <c r="BT118" s="984"/>
      <c r="BU118" s="984"/>
      <c r="BV118" s="984">
        <v>6222161</v>
      </c>
      <c r="BW118" s="984"/>
      <c r="BX118" s="984"/>
      <c r="BY118" s="984"/>
      <c r="BZ118" s="984"/>
      <c r="CA118" s="984">
        <v>5827510</v>
      </c>
      <c r="CB118" s="984"/>
      <c r="CC118" s="984"/>
      <c r="CD118" s="984"/>
      <c r="CE118" s="984"/>
      <c r="CF118" s="985"/>
      <c r="CG118" s="986"/>
      <c r="CH118" s="986"/>
      <c r="CI118" s="986"/>
      <c r="CJ118" s="987"/>
      <c r="CK118" s="943"/>
      <c r="CL118" s="944"/>
      <c r="CM118" s="914" t="s">
        <v>426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427</v>
      </c>
      <c r="DH118" s="957"/>
      <c r="DI118" s="957"/>
      <c r="DJ118" s="957"/>
      <c r="DK118" s="958"/>
      <c r="DL118" s="959" t="s">
        <v>427</v>
      </c>
      <c r="DM118" s="957"/>
      <c r="DN118" s="957"/>
      <c r="DO118" s="957"/>
      <c r="DP118" s="958"/>
      <c r="DQ118" s="959" t="s">
        <v>427</v>
      </c>
      <c r="DR118" s="957"/>
      <c r="DS118" s="957"/>
      <c r="DT118" s="957"/>
      <c r="DU118" s="958"/>
      <c r="DV118" s="960" t="s">
        <v>427</v>
      </c>
      <c r="DW118" s="961"/>
      <c r="DX118" s="961"/>
      <c r="DY118" s="961"/>
      <c r="DZ118" s="962"/>
    </row>
    <row r="119" spans="1:130" s="197" customFormat="1" ht="26.25" customHeight="1" x14ac:dyDescent="0.15">
      <c r="A119" s="972" t="s">
        <v>401</v>
      </c>
      <c r="B119" s="942"/>
      <c r="C119" s="921" t="s">
        <v>402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427</v>
      </c>
      <c r="AB119" s="888"/>
      <c r="AC119" s="888"/>
      <c r="AD119" s="888"/>
      <c r="AE119" s="889"/>
      <c r="AF119" s="890" t="s">
        <v>427</v>
      </c>
      <c r="AG119" s="888"/>
      <c r="AH119" s="888"/>
      <c r="AI119" s="888"/>
      <c r="AJ119" s="889"/>
      <c r="AK119" s="890" t="s">
        <v>427</v>
      </c>
      <c r="AL119" s="888"/>
      <c r="AM119" s="888"/>
      <c r="AN119" s="888"/>
      <c r="AO119" s="889"/>
      <c r="AP119" s="891" t="s">
        <v>427</v>
      </c>
      <c r="AQ119" s="892"/>
      <c r="AR119" s="892"/>
      <c r="AS119" s="892"/>
      <c r="AT119" s="893"/>
      <c r="AU119" s="975" t="s">
        <v>428</v>
      </c>
      <c r="AV119" s="976"/>
      <c r="AW119" s="976"/>
      <c r="AX119" s="976"/>
      <c r="AY119" s="977"/>
      <c r="AZ119" s="938" t="s">
        <v>429</v>
      </c>
      <c r="BA119" s="885"/>
      <c r="BB119" s="885"/>
      <c r="BC119" s="885"/>
      <c r="BD119" s="885"/>
      <c r="BE119" s="885"/>
      <c r="BF119" s="885"/>
      <c r="BG119" s="885"/>
      <c r="BH119" s="885"/>
      <c r="BI119" s="885"/>
      <c r="BJ119" s="885"/>
      <c r="BK119" s="885"/>
      <c r="BL119" s="885"/>
      <c r="BM119" s="885"/>
      <c r="BN119" s="885"/>
      <c r="BO119" s="885"/>
      <c r="BP119" s="886"/>
      <c r="BQ119" s="924">
        <v>3620158</v>
      </c>
      <c r="BR119" s="925"/>
      <c r="BS119" s="925"/>
      <c r="BT119" s="925"/>
      <c r="BU119" s="925"/>
      <c r="BV119" s="925">
        <v>3806373</v>
      </c>
      <c r="BW119" s="925"/>
      <c r="BX119" s="925"/>
      <c r="BY119" s="925"/>
      <c r="BZ119" s="925"/>
      <c r="CA119" s="925">
        <v>4026389</v>
      </c>
      <c r="CB119" s="925"/>
      <c r="CC119" s="925"/>
      <c r="CD119" s="925"/>
      <c r="CE119" s="925"/>
      <c r="CF119" s="939">
        <v>146.5</v>
      </c>
      <c r="CG119" s="940"/>
      <c r="CH119" s="940"/>
      <c r="CI119" s="940"/>
      <c r="CJ119" s="940"/>
      <c r="CK119" s="945"/>
      <c r="CL119" s="946"/>
      <c r="CM119" s="1002" t="s">
        <v>430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427</v>
      </c>
      <c r="DH119" s="996"/>
      <c r="DI119" s="996"/>
      <c r="DJ119" s="996"/>
      <c r="DK119" s="997"/>
      <c r="DL119" s="998" t="s">
        <v>427</v>
      </c>
      <c r="DM119" s="996"/>
      <c r="DN119" s="996"/>
      <c r="DO119" s="996"/>
      <c r="DP119" s="997"/>
      <c r="DQ119" s="998" t="s">
        <v>427</v>
      </c>
      <c r="DR119" s="996"/>
      <c r="DS119" s="996"/>
      <c r="DT119" s="996"/>
      <c r="DU119" s="997"/>
      <c r="DV119" s="999" t="s">
        <v>427</v>
      </c>
      <c r="DW119" s="1000"/>
      <c r="DX119" s="1000"/>
      <c r="DY119" s="1000"/>
      <c r="DZ119" s="1001"/>
    </row>
    <row r="120" spans="1:130" s="197" customFormat="1" ht="26.25" customHeight="1" x14ac:dyDescent="0.15">
      <c r="A120" s="973"/>
      <c r="B120" s="944"/>
      <c r="C120" s="914" t="s">
        <v>405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427</v>
      </c>
      <c r="AB120" s="957"/>
      <c r="AC120" s="957"/>
      <c r="AD120" s="957"/>
      <c r="AE120" s="958"/>
      <c r="AF120" s="959" t="s">
        <v>427</v>
      </c>
      <c r="AG120" s="957"/>
      <c r="AH120" s="957"/>
      <c r="AI120" s="957"/>
      <c r="AJ120" s="958"/>
      <c r="AK120" s="959" t="s">
        <v>427</v>
      </c>
      <c r="AL120" s="957"/>
      <c r="AM120" s="957"/>
      <c r="AN120" s="957"/>
      <c r="AO120" s="958"/>
      <c r="AP120" s="960" t="s">
        <v>427</v>
      </c>
      <c r="AQ120" s="961"/>
      <c r="AR120" s="961"/>
      <c r="AS120" s="961"/>
      <c r="AT120" s="962"/>
      <c r="AU120" s="978"/>
      <c r="AV120" s="979"/>
      <c r="AW120" s="979"/>
      <c r="AX120" s="979"/>
      <c r="AY120" s="980"/>
      <c r="AZ120" s="947" t="s">
        <v>431</v>
      </c>
      <c r="BA120" s="948"/>
      <c r="BB120" s="948"/>
      <c r="BC120" s="948"/>
      <c r="BD120" s="948"/>
      <c r="BE120" s="948"/>
      <c r="BF120" s="948"/>
      <c r="BG120" s="948"/>
      <c r="BH120" s="948"/>
      <c r="BI120" s="948"/>
      <c r="BJ120" s="948"/>
      <c r="BK120" s="948"/>
      <c r="BL120" s="948"/>
      <c r="BM120" s="948"/>
      <c r="BN120" s="948"/>
      <c r="BO120" s="948"/>
      <c r="BP120" s="949"/>
      <c r="BQ120" s="917">
        <v>121129</v>
      </c>
      <c r="BR120" s="918"/>
      <c r="BS120" s="918"/>
      <c r="BT120" s="918"/>
      <c r="BU120" s="918"/>
      <c r="BV120" s="918">
        <v>116169</v>
      </c>
      <c r="BW120" s="918"/>
      <c r="BX120" s="918"/>
      <c r="BY120" s="918"/>
      <c r="BZ120" s="918"/>
      <c r="CA120" s="918">
        <v>95579</v>
      </c>
      <c r="CB120" s="918"/>
      <c r="CC120" s="918"/>
      <c r="CD120" s="918"/>
      <c r="CE120" s="918"/>
      <c r="CF120" s="912">
        <v>3.5</v>
      </c>
      <c r="CG120" s="913"/>
      <c r="CH120" s="913"/>
      <c r="CI120" s="913"/>
      <c r="CJ120" s="913"/>
      <c r="CK120" s="1011" t="s">
        <v>432</v>
      </c>
      <c r="CL120" s="1012"/>
      <c r="CM120" s="1012"/>
      <c r="CN120" s="1012"/>
      <c r="CO120" s="1013"/>
      <c r="CP120" s="1019" t="s">
        <v>433</v>
      </c>
      <c r="CQ120" s="1020"/>
      <c r="CR120" s="1020"/>
      <c r="CS120" s="1020"/>
      <c r="CT120" s="1020"/>
      <c r="CU120" s="1020"/>
      <c r="CV120" s="1020"/>
      <c r="CW120" s="1020"/>
      <c r="CX120" s="1020"/>
      <c r="CY120" s="1020"/>
      <c r="CZ120" s="1020"/>
      <c r="DA120" s="1020"/>
      <c r="DB120" s="1020"/>
      <c r="DC120" s="1020"/>
      <c r="DD120" s="1020"/>
      <c r="DE120" s="1020"/>
      <c r="DF120" s="1021"/>
      <c r="DG120" s="924">
        <v>456751</v>
      </c>
      <c r="DH120" s="925"/>
      <c r="DI120" s="925"/>
      <c r="DJ120" s="925"/>
      <c r="DK120" s="925"/>
      <c r="DL120" s="925">
        <v>480550</v>
      </c>
      <c r="DM120" s="925"/>
      <c r="DN120" s="925"/>
      <c r="DO120" s="925"/>
      <c r="DP120" s="925"/>
      <c r="DQ120" s="925">
        <v>504866</v>
      </c>
      <c r="DR120" s="925"/>
      <c r="DS120" s="925"/>
      <c r="DT120" s="925"/>
      <c r="DU120" s="925"/>
      <c r="DV120" s="926">
        <v>18.399999999999999</v>
      </c>
      <c r="DW120" s="926"/>
      <c r="DX120" s="926"/>
      <c r="DY120" s="926"/>
      <c r="DZ120" s="927"/>
    </row>
    <row r="121" spans="1:130" s="197" customFormat="1" ht="26.25" customHeight="1" x14ac:dyDescent="0.15">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427</v>
      </c>
      <c r="AB121" s="957"/>
      <c r="AC121" s="957"/>
      <c r="AD121" s="957"/>
      <c r="AE121" s="958"/>
      <c r="AF121" s="959" t="s">
        <v>427</v>
      </c>
      <c r="AG121" s="957"/>
      <c r="AH121" s="957"/>
      <c r="AI121" s="957"/>
      <c r="AJ121" s="958"/>
      <c r="AK121" s="959" t="s">
        <v>427</v>
      </c>
      <c r="AL121" s="957"/>
      <c r="AM121" s="957"/>
      <c r="AN121" s="957"/>
      <c r="AO121" s="958"/>
      <c r="AP121" s="960" t="s">
        <v>427</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3528079</v>
      </c>
      <c r="BR121" s="984"/>
      <c r="BS121" s="984"/>
      <c r="BT121" s="984"/>
      <c r="BU121" s="984"/>
      <c r="BV121" s="984">
        <v>3566909</v>
      </c>
      <c r="BW121" s="984"/>
      <c r="BX121" s="984"/>
      <c r="BY121" s="984"/>
      <c r="BZ121" s="984"/>
      <c r="CA121" s="984">
        <v>3610796</v>
      </c>
      <c r="CB121" s="984"/>
      <c r="CC121" s="984"/>
      <c r="CD121" s="984"/>
      <c r="CE121" s="984"/>
      <c r="CF121" s="1022">
        <v>131.30000000000001</v>
      </c>
      <c r="CG121" s="1023"/>
      <c r="CH121" s="1023"/>
      <c r="CI121" s="1023"/>
      <c r="CJ121" s="1023"/>
      <c r="CK121" s="1014"/>
      <c r="CL121" s="1015"/>
      <c r="CM121" s="1015"/>
      <c r="CN121" s="1015"/>
      <c r="CO121" s="1016"/>
      <c r="CP121" s="1005" t="s">
        <v>378</v>
      </c>
      <c r="CQ121" s="1006"/>
      <c r="CR121" s="1006"/>
      <c r="CS121" s="1006"/>
      <c r="CT121" s="1006"/>
      <c r="CU121" s="1006"/>
      <c r="CV121" s="1006"/>
      <c r="CW121" s="1006"/>
      <c r="CX121" s="1006"/>
      <c r="CY121" s="1006"/>
      <c r="CZ121" s="1006"/>
      <c r="DA121" s="1006"/>
      <c r="DB121" s="1006"/>
      <c r="DC121" s="1006"/>
      <c r="DD121" s="1006"/>
      <c r="DE121" s="1006"/>
      <c r="DF121" s="1007"/>
      <c r="DG121" s="917" t="s">
        <v>112</v>
      </c>
      <c r="DH121" s="918"/>
      <c r="DI121" s="918"/>
      <c r="DJ121" s="918"/>
      <c r="DK121" s="918"/>
      <c r="DL121" s="918" t="s">
        <v>112</v>
      </c>
      <c r="DM121" s="918"/>
      <c r="DN121" s="918"/>
      <c r="DO121" s="918"/>
      <c r="DP121" s="918"/>
      <c r="DQ121" s="918" t="s">
        <v>112</v>
      </c>
      <c r="DR121" s="918"/>
      <c r="DS121" s="918"/>
      <c r="DT121" s="918"/>
      <c r="DU121" s="918"/>
      <c r="DV121" s="919" t="s">
        <v>112</v>
      </c>
      <c r="DW121" s="919"/>
      <c r="DX121" s="919"/>
      <c r="DY121" s="919"/>
      <c r="DZ121" s="920"/>
    </row>
    <row r="122" spans="1:130" s="197" customFormat="1" ht="26.25" customHeight="1" x14ac:dyDescent="0.15">
      <c r="A122" s="973"/>
      <c r="B122" s="944"/>
      <c r="C122" s="914" t="s">
        <v>415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7269366</v>
      </c>
      <c r="BR122" s="1033"/>
      <c r="BS122" s="1033"/>
      <c r="BT122" s="1033"/>
      <c r="BU122" s="1033"/>
      <c r="BV122" s="1033">
        <v>7489451</v>
      </c>
      <c r="BW122" s="1033"/>
      <c r="BX122" s="1033"/>
      <c r="BY122" s="1033"/>
      <c r="BZ122" s="1033"/>
      <c r="CA122" s="1033">
        <v>7732764</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x14ac:dyDescent="0.2">
      <c r="A123" s="973"/>
      <c r="B123" s="944"/>
      <c r="C123" s="914" t="s">
        <v>421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426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447</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v>18556</v>
      </c>
      <c r="AB128" s="1088"/>
      <c r="AC128" s="1088"/>
      <c r="AD128" s="1088"/>
      <c r="AE128" s="1089"/>
      <c r="AF128" s="1090">
        <v>23367</v>
      </c>
      <c r="AG128" s="1088"/>
      <c r="AH128" s="1088"/>
      <c r="AI128" s="1088"/>
      <c r="AJ128" s="1089"/>
      <c r="AK128" s="1090">
        <v>17073</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3059111</v>
      </c>
      <c r="AB129" s="957"/>
      <c r="AC129" s="957"/>
      <c r="AD129" s="957"/>
      <c r="AE129" s="958"/>
      <c r="AF129" s="959">
        <v>3029767</v>
      </c>
      <c r="AG129" s="957"/>
      <c r="AH129" s="957"/>
      <c r="AI129" s="957"/>
      <c r="AJ129" s="958"/>
      <c r="AK129" s="959">
        <v>3055479</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7.2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278687</v>
      </c>
      <c r="AB130" s="957"/>
      <c r="AC130" s="957"/>
      <c r="AD130" s="957"/>
      <c r="AE130" s="958"/>
      <c r="AF130" s="959">
        <v>292208</v>
      </c>
      <c r="AG130" s="957"/>
      <c r="AH130" s="957"/>
      <c r="AI130" s="957"/>
      <c r="AJ130" s="958"/>
      <c r="AK130" s="959">
        <v>306318</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2780424</v>
      </c>
      <c r="AB131" s="996"/>
      <c r="AC131" s="996"/>
      <c r="AD131" s="996"/>
      <c r="AE131" s="997"/>
      <c r="AF131" s="998">
        <v>2737559</v>
      </c>
      <c r="AG131" s="996"/>
      <c r="AH131" s="996"/>
      <c r="AI131" s="996"/>
      <c r="AJ131" s="997"/>
      <c r="AK131" s="998">
        <v>2749161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7.1172598139999996</v>
      </c>
      <c r="AB132" s="1102"/>
      <c r="AC132" s="1102"/>
      <c r="AD132" s="1102"/>
      <c r="AE132" s="1103"/>
      <c r="AF132" s="1104">
        <v>7.1861099609999997</v>
      </c>
      <c r="AG132" s="1102"/>
      <c r="AH132" s="1102"/>
      <c r="AI132" s="1102"/>
      <c r="AJ132" s="1103"/>
      <c r="AK132" s="1104">
        <v>7.4592575700000001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8.8000000000000007</v>
      </c>
      <c r="AB133" s="1109"/>
      <c r="AC133" s="1109"/>
      <c r="AD133" s="1109"/>
      <c r="AE133" s="1110"/>
      <c r="AF133" s="1108">
        <v>7.9</v>
      </c>
      <c r="AG133" s="1109"/>
      <c r="AH133" s="1109"/>
      <c r="AI133" s="1109"/>
      <c r="AJ133" s="1110"/>
      <c r="AK133" s="1108">
        <v>7.2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5" t="s">
        <v>463</v>
      </c>
      <c r="L7" s="254"/>
      <c r="M7" s="255" t="s">
        <v>464</v>
      </c>
      <c r="N7" s="256"/>
    </row>
    <row r="8" spans="1:16" x14ac:dyDescent="0.15">
      <c r="A8" s="248"/>
      <c r="B8" s="244"/>
      <c r="C8" s="244"/>
      <c r="D8" s="244"/>
      <c r="E8" s="244"/>
      <c r="F8" s="244"/>
      <c r="G8" s="257"/>
      <c r="H8" s="258"/>
      <c r="I8" s="258"/>
      <c r="J8" s="259"/>
      <c r="K8" s="1116"/>
      <c r="L8" s="260" t="s">
        <v>465</v>
      </c>
      <c r="M8" s="261" t="s">
        <v>466</v>
      </c>
      <c r="N8" s="262" t="s">
        <v>467</v>
      </c>
    </row>
    <row r="9" spans="1:16" x14ac:dyDescent="0.15">
      <c r="A9" s="248"/>
      <c r="B9" s="244"/>
      <c r="C9" s="244"/>
      <c r="D9" s="244"/>
      <c r="E9" s="244"/>
      <c r="F9" s="244"/>
      <c r="G9" s="1117" t="s">
        <v>468</v>
      </c>
      <c r="H9" s="1118"/>
      <c r="I9" s="1118"/>
      <c r="J9" s="1119"/>
      <c r="K9" s="263">
        <v>1241571</v>
      </c>
      <c r="L9" s="264">
        <v>115484</v>
      </c>
      <c r="M9" s="265">
        <v>87341</v>
      </c>
      <c r="N9" s="266">
        <v>32.200000000000003</v>
      </c>
    </row>
    <row r="10" spans="1:16" x14ac:dyDescent="0.15">
      <c r="A10" s="248"/>
      <c r="B10" s="244"/>
      <c r="C10" s="244"/>
      <c r="D10" s="244"/>
      <c r="E10" s="244"/>
      <c r="F10" s="244"/>
      <c r="G10" s="1117" t="s">
        <v>469</v>
      </c>
      <c r="H10" s="1118"/>
      <c r="I10" s="1118"/>
      <c r="J10" s="1119"/>
      <c r="K10" s="267">
        <v>54839</v>
      </c>
      <c r="L10" s="268">
        <v>5101</v>
      </c>
      <c r="M10" s="269">
        <v>8730</v>
      </c>
      <c r="N10" s="270">
        <v>-41.6</v>
      </c>
    </row>
    <row r="11" spans="1:16" ht="13.5" customHeight="1" x14ac:dyDescent="0.15">
      <c r="A11" s="248"/>
      <c r="B11" s="244"/>
      <c r="C11" s="244"/>
      <c r="D11" s="244"/>
      <c r="E11" s="244"/>
      <c r="F11" s="244"/>
      <c r="G11" s="1117" t="s">
        <v>470</v>
      </c>
      <c r="H11" s="1118"/>
      <c r="I11" s="1118"/>
      <c r="J11" s="1119"/>
      <c r="K11" s="267">
        <v>139359</v>
      </c>
      <c r="L11" s="268">
        <v>12962</v>
      </c>
      <c r="M11" s="269">
        <v>12876</v>
      </c>
      <c r="N11" s="270">
        <v>0.7</v>
      </c>
    </row>
    <row r="12" spans="1:16" ht="13.5" customHeight="1" x14ac:dyDescent="0.15">
      <c r="A12" s="248"/>
      <c r="B12" s="244"/>
      <c r="C12" s="244"/>
      <c r="D12" s="244"/>
      <c r="E12" s="244"/>
      <c r="F12" s="244"/>
      <c r="G12" s="1117" t="s">
        <v>471</v>
      </c>
      <c r="H12" s="1118"/>
      <c r="I12" s="1118"/>
      <c r="J12" s="1119"/>
      <c r="K12" s="267" t="s">
        <v>472</v>
      </c>
      <c r="L12" s="268" t="s">
        <v>472</v>
      </c>
      <c r="M12" s="269">
        <v>1090</v>
      </c>
      <c r="N12" s="270" t="s">
        <v>472</v>
      </c>
    </row>
    <row r="13" spans="1:16" ht="13.5" customHeight="1" x14ac:dyDescent="0.15">
      <c r="A13" s="248"/>
      <c r="B13" s="244"/>
      <c r="C13" s="244"/>
      <c r="D13" s="244"/>
      <c r="E13" s="244"/>
      <c r="F13" s="244"/>
      <c r="G13" s="1117" t="s">
        <v>473</v>
      </c>
      <c r="H13" s="1118"/>
      <c r="I13" s="1118"/>
      <c r="J13" s="1119"/>
      <c r="K13" s="267" t="s">
        <v>472</v>
      </c>
      <c r="L13" s="268" t="s">
        <v>472</v>
      </c>
      <c r="M13" s="269">
        <v>18</v>
      </c>
      <c r="N13" s="270" t="s">
        <v>472</v>
      </c>
    </row>
    <row r="14" spans="1:16" ht="13.5" customHeight="1" x14ac:dyDescent="0.15">
      <c r="A14" s="248"/>
      <c r="B14" s="244"/>
      <c r="C14" s="244"/>
      <c r="D14" s="244"/>
      <c r="E14" s="244"/>
      <c r="F14" s="244"/>
      <c r="G14" s="1117" t="s">
        <v>474</v>
      </c>
      <c r="H14" s="1118"/>
      <c r="I14" s="1118"/>
      <c r="J14" s="1119"/>
      <c r="K14" s="267">
        <v>63477</v>
      </c>
      <c r="L14" s="268">
        <v>5904</v>
      </c>
      <c r="M14" s="269">
        <v>4293</v>
      </c>
      <c r="N14" s="270">
        <v>37.5</v>
      </c>
    </row>
    <row r="15" spans="1:16" ht="13.5" customHeight="1" x14ac:dyDescent="0.15">
      <c r="A15" s="248"/>
      <c r="B15" s="244"/>
      <c r="C15" s="244"/>
      <c r="D15" s="244"/>
      <c r="E15" s="244"/>
      <c r="F15" s="244"/>
      <c r="G15" s="1117" t="s">
        <v>475</v>
      </c>
      <c r="H15" s="1118"/>
      <c r="I15" s="1118"/>
      <c r="J15" s="1119"/>
      <c r="K15" s="267">
        <v>39881</v>
      </c>
      <c r="L15" s="268">
        <v>3710</v>
      </c>
      <c r="M15" s="269">
        <v>2010</v>
      </c>
      <c r="N15" s="270">
        <v>84.6</v>
      </c>
    </row>
    <row r="16" spans="1:16" x14ac:dyDescent="0.15">
      <c r="A16" s="248"/>
      <c r="B16" s="244"/>
      <c r="C16" s="244"/>
      <c r="D16" s="244"/>
      <c r="E16" s="244"/>
      <c r="F16" s="244"/>
      <c r="G16" s="1120" t="s">
        <v>476</v>
      </c>
      <c r="H16" s="1121"/>
      <c r="I16" s="1121"/>
      <c r="J16" s="1122"/>
      <c r="K16" s="268">
        <v>-210024</v>
      </c>
      <c r="L16" s="268">
        <v>-19535</v>
      </c>
      <c r="M16" s="269">
        <v>-10218</v>
      </c>
      <c r="N16" s="270">
        <v>91.2</v>
      </c>
    </row>
    <row r="17" spans="1:16" x14ac:dyDescent="0.15">
      <c r="A17" s="248"/>
      <c r="B17" s="244"/>
      <c r="C17" s="244"/>
      <c r="D17" s="244"/>
      <c r="E17" s="244"/>
      <c r="F17" s="244"/>
      <c r="G17" s="1120" t="s">
        <v>169</v>
      </c>
      <c r="H17" s="1121"/>
      <c r="I17" s="1121"/>
      <c r="J17" s="1122"/>
      <c r="K17" s="268">
        <v>1329103</v>
      </c>
      <c r="L17" s="268">
        <v>123626</v>
      </c>
      <c r="M17" s="269">
        <v>106139</v>
      </c>
      <c r="N17" s="270">
        <v>16.5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2" t="s">
        <v>481</v>
      </c>
      <c r="H21" s="1113"/>
      <c r="I21" s="1113"/>
      <c r="J21" s="1114"/>
      <c r="K21" s="280">
        <v>11.16</v>
      </c>
      <c r="L21" s="281">
        <v>10.27</v>
      </c>
      <c r="M21" s="282">
        <v>0.89</v>
      </c>
      <c r="N21" s="249"/>
      <c r="O21" s="283"/>
      <c r="P21" s="279"/>
    </row>
    <row r="22" spans="1:16" s="284" customFormat="1" x14ac:dyDescent="0.15">
      <c r="A22" s="279"/>
      <c r="B22" s="249"/>
      <c r="C22" s="249"/>
      <c r="D22" s="249"/>
      <c r="E22" s="249"/>
      <c r="F22" s="249"/>
      <c r="G22" s="1112" t="s">
        <v>482</v>
      </c>
      <c r="H22" s="1113"/>
      <c r="I22" s="1113"/>
      <c r="J22" s="1114"/>
      <c r="K22" s="285">
        <v>95.5</v>
      </c>
      <c r="L22" s="286">
        <v>95.1</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5" t="s">
        <v>463</v>
      </c>
      <c r="L30" s="254"/>
      <c r="M30" s="255" t="s">
        <v>464</v>
      </c>
      <c r="N30" s="256"/>
    </row>
    <row r="31" spans="1:16" x14ac:dyDescent="0.15">
      <c r="A31" s="248"/>
      <c r="B31" s="244"/>
      <c r="C31" s="244"/>
      <c r="D31" s="244"/>
      <c r="E31" s="244"/>
      <c r="F31" s="244"/>
      <c r="G31" s="257"/>
      <c r="H31" s="258"/>
      <c r="I31" s="258"/>
      <c r="J31" s="259"/>
      <c r="K31" s="1116"/>
      <c r="L31" s="260" t="s">
        <v>465</v>
      </c>
      <c r="M31" s="261" t="s">
        <v>466</v>
      </c>
      <c r="N31" s="262" t="s">
        <v>467</v>
      </c>
    </row>
    <row r="32" spans="1:16" ht="27" customHeight="1" x14ac:dyDescent="0.15">
      <c r="A32" s="248"/>
      <c r="B32" s="244"/>
      <c r="C32" s="244"/>
      <c r="D32" s="244"/>
      <c r="E32" s="244"/>
      <c r="F32" s="244"/>
      <c r="G32" s="1128" t="s">
        <v>486</v>
      </c>
      <c r="H32" s="1129"/>
      <c r="I32" s="1129"/>
      <c r="J32" s="1130"/>
      <c r="K32" s="294">
        <v>441860</v>
      </c>
      <c r="L32" s="294">
        <v>41099</v>
      </c>
      <c r="M32" s="295">
        <v>57922</v>
      </c>
      <c r="N32" s="296">
        <v>-29</v>
      </c>
    </row>
    <row r="33" spans="1:16" ht="13.5" customHeight="1" x14ac:dyDescent="0.15">
      <c r="A33" s="248"/>
      <c r="B33" s="244"/>
      <c r="C33" s="244"/>
      <c r="D33" s="244"/>
      <c r="E33" s="244"/>
      <c r="F33" s="244"/>
      <c r="G33" s="1128" t="s">
        <v>487</v>
      </c>
      <c r="H33" s="1129"/>
      <c r="I33" s="1129"/>
      <c r="J33" s="1130"/>
      <c r="K33" s="294" t="s">
        <v>472</v>
      </c>
      <c r="L33" s="294" t="s">
        <v>472</v>
      </c>
      <c r="M33" s="295" t="s">
        <v>472</v>
      </c>
      <c r="N33" s="296" t="s">
        <v>472</v>
      </c>
    </row>
    <row r="34" spans="1:16" ht="27" customHeight="1" x14ac:dyDescent="0.15">
      <c r="A34" s="248"/>
      <c r="B34" s="244"/>
      <c r="C34" s="244"/>
      <c r="D34" s="244"/>
      <c r="E34" s="244"/>
      <c r="F34" s="244"/>
      <c r="G34" s="1128" t="s">
        <v>488</v>
      </c>
      <c r="H34" s="1129"/>
      <c r="I34" s="1129"/>
      <c r="J34" s="1130"/>
      <c r="K34" s="294" t="s">
        <v>472</v>
      </c>
      <c r="L34" s="294" t="s">
        <v>472</v>
      </c>
      <c r="M34" s="295" t="s">
        <v>472</v>
      </c>
      <c r="N34" s="296" t="s">
        <v>472</v>
      </c>
    </row>
    <row r="35" spans="1:16" ht="27" customHeight="1" x14ac:dyDescent="0.15">
      <c r="A35" s="248"/>
      <c r="B35" s="244"/>
      <c r="C35" s="244"/>
      <c r="D35" s="244"/>
      <c r="E35" s="244"/>
      <c r="F35" s="244"/>
      <c r="G35" s="1128" t="s">
        <v>489</v>
      </c>
      <c r="H35" s="1129"/>
      <c r="I35" s="1129"/>
      <c r="J35" s="1130"/>
      <c r="K35" s="294">
        <v>21212</v>
      </c>
      <c r="L35" s="294">
        <v>1973</v>
      </c>
      <c r="M35" s="295">
        <v>16698</v>
      </c>
      <c r="N35" s="296">
        <v>-88.2</v>
      </c>
    </row>
    <row r="36" spans="1:16" ht="27" customHeight="1" x14ac:dyDescent="0.15">
      <c r="A36" s="248"/>
      <c r="B36" s="244"/>
      <c r="C36" s="244"/>
      <c r="D36" s="244"/>
      <c r="E36" s="244"/>
      <c r="F36" s="244"/>
      <c r="G36" s="1128" t="s">
        <v>490</v>
      </c>
      <c r="H36" s="1129"/>
      <c r="I36" s="1129"/>
      <c r="J36" s="1130"/>
      <c r="K36" s="294">
        <v>65386</v>
      </c>
      <c r="L36" s="294">
        <v>6082</v>
      </c>
      <c r="M36" s="295">
        <v>4963</v>
      </c>
      <c r="N36" s="296">
        <v>22.5</v>
      </c>
    </row>
    <row r="37" spans="1:16" ht="13.5" customHeight="1" x14ac:dyDescent="0.15">
      <c r="A37" s="248"/>
      <c r="B37" s="244"/>
      <c r="C37" s="244"/>
      <c r="D37" s="244"/>
      <c r="E37" s="244"/>
      <c r="F37" s="244"/>
      <c r="G37" s="1128" t="s">
        <v>491</v>
      </c>
      <c r="H37" s="1129"/>
      <c r="I37" s="1129"/>
      <c r="J37" s="1130"/>
      <c r="K37" s="294" t="s">
        <v>472</v>
      </c>
      <c r="L37" s="294" t="s">
        <v>472</v>
      </c>
      <c r="M37" s="295">
        <v>1334</v>
      </c>
      <c r="N37" s="296" t="s">
        <v>472</v>
      </c>
    </row>
    <row r="38" spans="1:16" ht="27" customHeight="1" x14ac:dyDescent="0.15">
      <c r="A38" s="248"/>
      <c r="B38" s="244"/>
      <c r="C38" s="244"/>
      <c r="D38" s="244"/>
      <c r="E38" s="244"/>
      <c r="F38" s="244"/>
      <c r="G38" s="1131" t="s">
        <v>492</v>
      </c>
      <c r="H38" s="1132"/>
      <c r="I38" s="1132"/>
      <c r="J38" s="1133"/>
      <c r="K38" s="297" t="s">
        <v>472</v>
      </c>
      <c r="L38" s="297" t="s">
        <v>472</v>
      </c>
      <c r="M38" s="298">
        <v>8</v>
      </c>
      <c r="N38" s="299" t="s">
        <v>472</v>
      </c>
      <c r="O38" s="293"/>
    </row>
    <row r="39" spans="1:16" x14ac:dyDescent="0.15">
      <c r="A39" s="248"/>
      <c r="B39" s="244"/>
      <c r="C39" s="244"/>
      <c r="D39" s="244"/>
      <c r="E39" s="244"/>
      <c r="F39" s="244"/>
      <c r="G39" s="1131" t="s">
        <v>493</v>
      </c>
      <c r="H39" s="1132"/>
      <c r="I39" s="1132"/>
      <c r="J39" s="1133"/>
      <c r="K39" s="300">
        <v>-17073</v>
      </c>
      <c r="L39" s="300">
        <v>-1588</v>
      </c>
      <c r="M39" s="301">
        <v>-2783</v>
      </c>
      <c r="N39" s="302">
        <v>-42.9</v>
      </c>
      <c r="O39" s="293"/>
    </row>
    <row r="40" spans="1:16" ht="27" customHeight="1" x14ac:dyDescent="0.15">
      <c r="A40" s="248"/>
      <c r="B40" s="244"/>
      <c r="C40" s="244"/>
      <c r="D40" s="244"/>
      <c r="E40" s="244"/>
      <c r="F40" s="244"/>
      <c r="G40" s="1128" t="s">
        <v>494</v>
      </c>
      <c r="H40" s="1129"/>
      <c r="I40" s="1129"/>
      <c r="J40" s="1130"/>
      <c r="K40" s="300">
        <v>-306318</v>
      </c>
      <c r="L40" s="300">
        <v>-28492</v>
      </c>
      <c r="M40" s="301">
        <v>-52415</v>
      </c>
      <c r="N40" s="302">
        <v>-45.6</v>
      </c>
      <c r="O40" s="293"/>
    </row>
    <row r="41" spans="1:16" x14ac:dyDescent="0.15">
      <c r="A41" s="248"/>
      <c r="B41" s="244"/>
      <c r="C41" s="244"/>
      <c r="D41" s="244"/>
      <c r="E41" s="244"/>
      <c r="F41" s="244"/>
      <c r="G41" s="1134" t="s">
        <v>279</v>
      </c>
      <c r="H41" s="1135"/>
      <c r="I41" s="1135"/>
      <c r="J41" s="1136"/>
      <c r="K41" s="294">
        <v>205067</v>
      </c>
      <c r="L41" s="300">
        <v>19074</v>
      </c>
      <c r="M41" s="301">
        <v>25727</v>
      </c>
      <c r="N41" s="302">
        <v>-25.9</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23" t="s">
        <v>463</v>
      </c>
      <c r="J49" s="1125" t="s">
        <v>498</v>
      </c>
      <c r="K49" s="1126"/>
      <c r="L49" s="1126"/>
      <c r="M49" s="1126"/>
      <c r="N49" s="1127"/>
    </row>
    <row r="50" spans="1:14" x14ac:dyDescent="0.15">
      <c r="A50" s="248"/>
      <c r="B50" s="244"/>
      <c r="C50" s="244"/>
      <c r="D50" s="244"/>
      <c r="E50" s="244"/>
      <c r="F50" s="244"/>
      <c r="G50" s="312"/>
      <c r="H50" s="313"/>
      <c r="I50" s="1124"/>
      <c r="J50" s="314" t="s">
        <v>499</v>
      </c>
      <c r="K50" s="315" t="s">
        <v>500</v>
      </c>
      <c r="L50" s="316" t="s">
        <v>501</v>
      </c>
      <c r="M50" s="317" t="s">
        <v>502</v>
      </c>
      <c r="N50" s="318" t="s">
        <v>503</v>
      </c>
    </row>
    <row r="51" spans="1:14" x14ac:dyDescent="0.15">
      <c r="A51" s="248"/>
      <c r="B51" s="244"/>
      <c r="C51" s="244"/>
      <c r="D51" s="244"/>
      <c r="E51" s="244"/>
      <c r="F51" s="244"/>
      <c r="G51" s="310" t="s">
        <v>504</v>
      </c>
      <c r="H51" s="311"/>
      <c r="I51" s="319">
        <v>2606502</v>
      </c>
      <c r="J51" s="320">
        <v>250601</v>
      </c>
      <c r="K51" s="321">
        <v>62</v>
      </c>
      <c r="L51" s="322">
        <v>109234</v>
      </c>
      <c r="M51" s="323">
        <v>32.799999999999997</v>
      </c>
      <c r="N51" s="324">
        <v>29.2</v>
      </c>
    </row>
    <row r="52" spans="1:14" x14ac:dyDescent="0.15">
      <c r="A52" s="248"/>
      <c r="B52" s="244"/>
      <c r="C52" s="244"/>
      <c r="D52" s="244"/>
      <c r="E52" s="244"/>
      <c r="F52" s="244"/>
      <c r="G52" s="325"/>
      <c r="H52" s="326" t="s">
        <v>505</v>
      </c>
      <c r="I52" s="327">
        <v>227171</v>
      </c>
      <c r="J52" s="328">
        <v>21841</v>
      </c>
      <c r="K52" s="329">
        <v>-35.799999999999997</v>
      </c>
      <c r="L52" s="330">
        <v>63976</v>
      </c>
      <c r="M52" s="331">
        <v>45.4</v>
      </c>
      <c r="N52" s="332">
        <v>-81.2</v>
      </c>
    </row>
    <row r="53" spans="1:14" x14ac:dyDescent="0.15">
      <c r="A53" s="248"/>
      <c r="B53" s="244"/>
      <c r="C53" s="244"/>
      <c r="D53" s="244"/>
      <c r="E53" s="244"/>
      <c r="F53" s="244"/>
      <c r="G53" s="310" t="s">
        <v>506</v>
      </c>
      <c r="H53" s="311"/>
      <c r="I53" s="319">
        <v>2137467</v>
      </c>
      <c r="J53" s="320">
        <v>204836</v>
      </c>
      <c r="K53" s="321">
        <v>-18.3</v>
      </c>
      <c r="L53" s="322">
        <v>121932</v>
      </c>
      <c r="M53" s="323">
        <v>11.6</v>
      </c>
      <c r="N53" s="324">
        <v>-29.9</v>
      </c>
    </row>
    <row r="54" spans="1:14" x14ac:dyDescent="0.15">
      <c r="A54" s="248"/>
      <c r="B54" s="244"/>
      <c r="C54" s="244"/>
      <c r="D54" s="244"/>
      <c r="E54" s="244"/>
      <c r="F54" s="244"/>
      <c r="G54" s="325"/>
      <c r="H54" s="326" t="s">
        <v>505</v>
      </c>
      <c r="I54" s="327">
        <v>463025</v>
      </c>
      <c r="J54" s="328">
        <v>44372</v>
      </c>
      <c r="K54" s="329">
        <v>103.2</v>
      </c>
      <c r="L54" s="330">
        <v>68430</v>
      </c>
      <c r="M54" s="331">
        <v>7</v>
      </c>
      <c r="N54" s="332">
        <v>96.2</v>
      </c>
    </row>
    <row r="55" spans="1:14" x14ac:dyDescent="0.15">
      <c r="A55" s="248"/>
      <c r="B55" s="244"/>
      <c r="C55" s="244"/>
      <c r="D55" s="244"/>
      <c r="E55" s="244"/>
      <c r="F55" s="244"/>
      <c r="G55" s="310" t="s">
        <v>507</v>
      </c>
      <c r="H55" s="311"/>
      <c r="I55" s="319">
        <v>1471531</v>
      </c>
      <c r="J55" s="320">
        <v>140266</v>
      </c>
      <c r="K55" s="321">
        <v>-31.5</v>
      </c>
      <c r="L55" s="322">
        <v>70897</v>
      </c>
      <c r="M55" s="323">
        <v>-41.9</v>
      </c>
      <c r="N55" s="324">
        <v>10.4</v>
      </c>
    </row>
    <row r="56" spans="1:14" x14ac:dyDescent="0.15">
      <c r="A56" s="248"/>
      <c r="B56" s="244"/>
      <c r="C56" s="244"/>
      <c r="D56" s="244"/>
      <c r="E56" s="244"/>
      <c r="F56" s="244"/>
      <c r="G56" s="325"/>
      <c r="H56" s="326" t="s">
        <v>505</v>
      </c>
      <c r="I56" s="327">
        <v>203717</v>
      </c>
      <c r="J56" s="328">
        <v>19418</v>
      </c>
      <c r="K56" s="329">
        <v>-56.2</v>
      </c>
      <c r="L56" s="330">
        <v>39878</v>
      </c>
      <c r="M56" s="331">
        <v>-41.7</v>
      </c>
      <c r="N56" s="332">
        <v>-14.5</v>
      </c>
    </row>
    <row r="57" spans="1:14" x14ac:dyDescent="0.15">
      <c r="A57" s="248"/>
      <c r="B57" s="244"/>
      <c r="C57" s="244"/>
      <c r="D57" s="244"/>
      <c r="E57" s="244"/>
      <c r="F57" s="244"/>
      <c r="G57" s="310" t="s">
        <v>508</v>
      </c>
      <c r="H57" s="311"/>
      <c r="I57" s="319">
        <v>1810444</v>
      </c>
      <c r="J57" s="320">
        <v>168288</v>
      </c>
      <c r="K57" s="321">
        <v>20</v>
      </c>
      <c r="L57" s="322">
        <v>66496</v>
      </c>
      <c r="M57" s="323">
        <v>-6.2</v>
      </c>
      <c r="N57" s="324">
        <v>26.2</v>
      </c>
    </row>
    <row r="58" spans="1:14" x14ac:dyDescent="0.15">
      <c r="A58" s="248"/>
      <c r="B58" s="244"/>
      <c r="C58" s="244"/>
      <c r="D58" s="244"/>
      <c r="E58" s="244"/>
      <c r="F58" s="244"/>
      <c r="G58" s="325"/>
      <c r="H58" s="326" t="s">
        <v>505</v>
      </c>
      <c r="I58" s="327">
        <v>168963</v>
      </c>
      <c r="J58" s="328">
        <v>15706</v>
      </c>
      <c r="K58" s="329">
        <v>-19.100000000000001</v>
      </c>
      <c r="L58" s="330">
        <v>36530</v>
      </c>
      <c r="M58" s="331">
        <v>-8.4</v>
      </c>
      <c r="N58" s="332">
        <v>-10.7</v>
      </c>
    </row>
    <row r="59" spans="1:14" x14ac:dyDescent="0.15">
      <c r="A59" s="248"/>
      <c r="B59" s="244"/>
      <c r="C59" s="244"/>
      <c r="D59" s="244"/>
      <c r="E59" s="244"/>
      <c r="F59" s="244"/>
      <c r="G59" s="310" t="s">
        <v>509</v>
      </c>
      <c r="H59" s="311"/>
      <c r="I59" s="319">
        <v>3262784</v>
      </c>
      <c r="J59" s="320">
        <v>303487</v>
      </c>
      <c r="K59" s="321">
        <v>80.3</v>
      </c>
      <c r="L59" s="322">
        <v>82748</v>
      </c>
      <c r="M59" s="323">
        <v>24.4</v>
      </c>
      <c r="N59" s="324">
        <v>55.9</v>
      </c>
    </row>
    <row r="60" spans="1:14" x14ac:dyDescent="0.15">
      <c r="A60" s="248"/>
      <c r="B60" s="244"/>
      <c r="C60" s="244"/>
      <c r="D60" s="244"/>
      <c r="E60" s="244"/>
      <c r="F60" s="244"/>
      <c r="G60" s="325"/>
      <c r="H60" s="326" t="s">
        <v>505</v>
      </c>
      <c r="I60" s="333">
        <v>226546</v>
      </c>
      <c r="J60" s="328">
        <v>21072</v>
      </c>
      <c r="K60" s="329">
        <v>34.200000000000003</v>
      </c>
      <c r="L60" s="330">
        <v>44732</v>
      </c>
      <c r="M60" s="331">
        <v>22.5</v>
      </c>
      <c r="N60" s="332">
        <v>11.7</v>
      </c>
    </row>
    <row r="61" spans="1:14" x14ac:dyDescent="0.15">
      <c r="A61" s="248"/>
      <c r="B61" s="244"/>
      <c r="C61" s="244"/>
      <c r="D61" s="244"/>
      <c r="E61" s="244"/>
      <c r="F61" s="244"/>
      <c r="G61" s="310" t="s">
        <v>510</v>
      </c>
      <c r="H61" s="334"/>
      <c r="I61" s="335">
        <v>2257746</v>
      </c>
      <c r="J61" s="336">
        <v>213496</v>
      </c>
      <c r="K61" s="337">
        <v>22.5</v>
      </c>
      <c r="L61" s="338">
        <v>90261</v>
      </c>
      <c r="M61" s="339">
        <v>4.0999999999999996</v>
      </c>
      <c r="N61" s="324">
        <v>18.399999999999999</v>
      </c>
    </row>
    <row r="62" spans="1:14" x14ac:dyDescent="0.15">
      <c r="A62" s="248"/>
      <c r="B62" s="244"/>
      <c r="C62" s="244"/>
      <c r="D62" s="244"/>
      <c r="E62" s="244"/>
      <c r="F62" s="244"/>
      <c r="G62" s="325"/>
      <c r="H62" s="326" t="s">
        <v>505</v>
      </c>
      <c r="I62" s="327">
        <v>257884</v>
      </c>
      <c r="J62" s="328">
        <v>24482</v>
      </c>
      <c r="K62" s="329">
        <v>5.3</v>
      </c>
      <c r="L62" s="330">
        <v>50709</v>
      </c>
      <c r="M62" s="331">
        <v>5</v>
      </c>
      <c r="N62" s="332">
        <v>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7" t="s">
        <v>3</v>
      </c>
      <c r="D47" s="1137"/>
      <c r="E47" s="1138"/>
      <c r="F47" s="11">
        <v>68.64</v>
      </c>
      <c r="G47" s="12">
        <v>74.23</v>
      </c>
      <c r="H47" s="12">
        <v>82.16</v>
      </c>
      <c r="I47" s="12">
        <v>71.290000000000006</v>
      </c>
      <c r="J47" s="13">
        <v>61.44</v>
      </c>
    </row>
    <row r="48" spans="2:10" ht="57.75" customHeight="1" x14ac:dyDescent="0.15">
      <c r="B48" s="14"/>
      <c r="C48" s="1139" t="s">
        <v>4</v>
      </c>
      <c r="D48" s="1139"/>
      <c r="E48" s="1140"/>
      <c r="F48" s="15">
        <v>6.8</v>
      </c>
      <c r="G48" s="16">
        <v>7.44</v>
      </c>
      <c r="H48" s="16">
        <v>8.7200000000000006</v>
      </c>
      <c r="I48" s="16">
        <v>7.09</v>
      </c>
      <c r="J48" s="17">
        <v>6.34</v>
      </c>
    </row>
    <row r="49" spans="2:10" ht="57.75" customHeight="1" thickBot="1" x14ac:dyDescent="0.2">
      <c r="B49" s="18"/>
      <c r="C49" s="1141" t="s">
        <v>5</v>
      </c>
      <c r="D49" s="1141"/>
      <c r="E49" s="1142"/>
      <c r="F49" s="19">
        <v>6.46</v>
      </c>
      <c r="G49" s="20">
        <v>9.89</v>
      </c>
      <c r="H49" s="20">
        <v>11.47</v>
      </c>
      <c r="I49" s="20" t="s">
        <v>517</v>
      </c>
      <c r="J49" s="21" t="s">
        <v>518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49" t="s">
        <v>519</v>
      </c>
      <c r="D34" s="1149"/>
      <c r="E34" s="1150"/>
      <c r="F34" s="32">
        <v>21.16</v>
      </c>
      <c r="G34" s="33">
        <v>18.75</v>
      </c>
      <c r="H34" s="33">
        <v>17.68</v>
      </c>
      <c r="I34" s="33">
        <v>17.739999999999998</v>
      </c>
      <c r="J34" s="34">
        <v>18.95</v>
      </c>
      <c r="K34" s="22"/>
      <c r="L34" s="22"/>
      <c r="M34" s="22"/>
      <c r="N34" s="22"/>
      <c r="O34" s="22"/>
      <c r="P34" s="22"/>
    </row>
    <row r="35" spans="1:16" ht="39" customHeight="1" x14ac:dyDescent="0.15">
      <c r="A35" s="22"/>
      <c r="B35" s="35"/>
      <c r="C35" s="1143" t="s">
        <v>520</v>
      </c>
      <c r="D35" s="1144"/>
      <c r="E35" s="1145"/>
      <c r="F35" s="36">
        <v>6.8</v>
      </c>
      <c r="G35" s="37">
        <v>7.44</v>
      </c>
      <c r="H35" s="37">
        <v>8.7200000000000006</v>
      </c>
      <c r="I35" s="37">
        <v>7.09</v>
      </c>
      <c r="J35" s="38">
        <v>6.34</v>
      </c>
      <c r="K35" s="22"/>
      <c r="L35" s="22"/>
      <c r="M35" s="22"/>
      <c r="N35" s="22"/>
      <c r="O35" s="22"/>
      <c r="P35" s="22"/>
    </row>
    <row r="36" spans="1:16" ht="39" customHeight="1" x14ac:dyDescent="0.15">
      <c r="A36" s="22"/>
      <c r="B36" s="35"/>
      <c r="C36" s="1143" t="s">
        <v>521</v>
      </c>
      <c r="D36" s="1144"/>
      <c r="E36" s="1145"/>
      <c r="F36" s="36">
        <v>5.13</v>
      </c>
      <c r="G36" s="37">
        <v>0.62</v>
      </c>
      <c r="H36" s="37">
        <v>4.13</v>
      </c>
      <c r="I36" s="37">
        <v>1.83</v>
      </c>
      <c r="J36" s="38">
        <v>3.35</v>
      </c>
      <c r="K36" s="22"/>
      <c r="L36" s="22"/>
      <c r="M36" s="22"/>
      <c r="N36" s="22"/>
      <c r="O36" s="22"/>
      <c r="P36" s="22"/>
    </row>
    <row r="37" spans="1:16" ht="39" customHeight="1" x14ac:dyDescent="0.15">
      <c r="A37" s="22"/>
      <c r="B37" s="35"/>
      <c r="C37" s="1143" t="s">
        <v>522</v>
      </c>
      <c r="D37" s="1144"/>
      <c r="E37" s="1145"/>
      <c r="F37" s="36">
        <v>7.0000000000000007E-2</v>
      </c>
      <c r="G37" s="37">
        <v>0.23</v>
      </c>
      <c r="H37" s="37">
        <v>0.3</v>
      </c>
      <c r="I37" s="37">
        <v>0.8</v>
      </c>
      <c r="J37" s="38">
        <v>0.44</v>
      </c>
      <c r="K37" s="22"/>
      <c r="L37" s="22"/>
      <c r="M37" s="22"/>
      <c r="N37" s="22"/>
      <c r="O37" s="22"/>
      <c r="P37" s="22"/>
    </row>
    <row r="38" spans="1:16" ht="39" customHeight="1" x14ac:dyDescent="0.15">
      <c r="A38" s="22"/>
      <c r="B38" s="35"/>
      <c r="C38" s="1143" t="s">
        <v>523</v>
      </c>
      <c r="D38" s="1144"/>
      <c r="E38" s="1145"/>
      <c r="F38" s="36">
        <v>0.11</v>
      </c>
      <c r="G38" s="37">
        <v>0.02</v>
      </c>
      <c r="H38" s="37">
        <v>0.03</v>
      </c>
      <c r="I38" s="37">
        <v>0.02</v>
      </c>
      <c r="J38" s="38">
        <v>0.01</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524</v>
      </c>
      <c r="D42" s="1144"/>
      <c r="E42" s="1145"/>
      <c r="F42" s="36" t="s">
        <v>472</v>
      </c>
      <c r="G42" s="37" t="s">
        <v>472</v>
      </c>
      <c r="H42" s="37" t="s">
        <v>472</v>
      </c>
      <c r="I42" s="37" t="s">
        <v>472</v>
      </c>
      <c r="J42" s="38" t="s">
        <v>472</v>
      </c>
      <c r="K42" s="22"/>
      <c r="L42" s="22"/>
      <c r="M42" s="22"/>
      <c r="N42" s="22"/>
      <c r="O42" s="22"/>
      <c r="P42" s="22"/>
    </row>
    <row r="43" spans="1:16" ht="39" customHeight="1" thickBot="1" x14ac:dyDescent="0.2">
      <c r="A43" s="22"/>
      <c r="B43" s="40"/>
      <c r="C43" s="1146" t="s">
        <v>525</v>
      </c>
      <c r="D43" s="1147"/>
      <c r="E43" s="1148"/>
      <c r="F43" s="41">
        <v>0.05</v>
      </c>
      <c r="G43" s="42">
        <v>0</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361</v>
      </c>
      <c r="L45" s="60">
        <v>383</v>
      </c>
      <c r="M45" s="60">
        <v>405</v>
      </c>
      <c r="N45" s="60">
        <v>437</v>
      </c>
      <c r="O45" s="61">
        <v>442</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x14ac:dyDescent="0.15">
      <c r="A48" s="48"/>
      <c r="B48" s="1161"/>
      <c r="C48" s="1162"/>
      <c r="D48" s="62"/>
      <c r="E48" s="1153" t="s">
        <v>15</v>
      </c>
      <c r="F48" s="1153"/>
      <c r="G48" s="1153"/>
      <c r="H48" s="1153"/>
      <c r="I48" s="1153"/>
      <c r="J48" s="1154"/>
      <c r="K48" s="63">
        <v>9</v>
      </c>
      <c r="L48" s="64">
        <v>12</v>
      </c>
      <c r="M48" s="64">
        <v>15</v>
      </c>
      <c r="N48" s="64">
        <v>18</v>
      </c>
      <c r="O48" s="65">
        <v>21</v>
      </c>
      <c r="P48" s="48"/>
      <c r="Q48" s="48"/>
      <c r="R48" s="48"/>
      <c r="S48" s="48"/>
      <c r="T48" s="48"/>
      <c r="U48" s="48"/>
    </row>
    <row r="49" spans="1:21" ht="30.75" customHeight="1" x14ac:dyDescent="0.15">
      <c r="A49" s="48"/>
      <c r="B49" s="1161"/>
      <c r="C49" s="1162"/>
      <c r="D49" s="62"/>
      <c r="E49" s="1153" t="s">
        <v>16</v>
      </c>
      <c r="F49" s="1153"/>
      <c r="G49" s="1153"/>
      <c r="H49" s="1153"/>
      <c r="I49" s="1153"/>
      <c r="J49" s="1154"/>
      <c r="K49" s="63">
        <v>67</v>
      </c>
      <c r="L49" s="64">
        <v>64</v>
      </c>
      <c r="M49" s="64">
        <v>75</v>
      </c>
      <c r="N49" s="64">
        <v>58</v>
      </c>
      <c r="O49" s="65">
        <v>65</v>
      </c>
      <c r="P49" s="48"/>
      <c r="Q49" s="48"/>
      <c r="R49" s="48"/>
      <c r="S49" s="48"/>
      <c r="T49" s="48"/>
      <c r="U49" s="48"/>
    </row>
    <row r="50" spans="1:21" ht="30.75" customHeight="1" x14ac:dyDescent="0.15">
      <c r="A50" s="48"/>
      <c r="B50" s="1161"/>
      <c r="C50" s="1162"/>
      <c r="D50" s="62"/>
      <c r="E50" s="1153" t="s">
        <v>17</v>
      </c>
      <c r="F50" s="1153"/>
      <c r="G50" s="1153"/>
      <c r="H50" s="1153"/>
      <c r="I50" s="1153"/>
      <c r="J50" s="1154"/>
      <c r="K50" s="63">
        <v>73</v>
      </c>
      <c r="L50" s="64">
        <v>71</v>
      </c>
      <c r="M50" s="64" t="s">
        <v>472</v>
      </c>
      <c r="N50" s="64" t="s">
        <v>472</v>
      </c>
      <c r="O50" s="65" t="s">
        <v>472</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472</v>
      </c>
      <c r="L51" s="64" t="s">
        <v>472</v>
      </c>
      <c r="M51" s="64" t="s">
        <v>472</v>
      </c>
      <c r="N51" s="64" t="s">
        <v>472</v>
      </c>
      <c r="O51" s="65" t="s">
        <v>472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257</v>
      </c>
      <c r="L52" s="64">
        <v>269</v>
      </c>
      <c r="M52" s="64">
        <v>298</v>
      </c>
      <c r="N52" s="64">
        <v>316</v>
      </c>
      <c r="O52" s="65">
        <v>323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253</v>
      </c>
      <c r="L53" s="69">
        <v>261</v>
      </c>
      <c r="M53" s="69">
        <v>197</v>
      </c>
      <c r="N53" s="69">
        <v>197</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2015-04-20T02:39:26Z</cp:lastPrinted>
  <dcterms:created xsi:type="dcterms:W3CDTF">2015-02-17T07:59:18Z</dcterms:created>
  <dcterms:modified xsi:type="dcterms:W3CDTF">2015-04-20T02:39:36Z</dcterms:modified>
</cp:coreProperties>
</file>