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<sst xmlns="http://schemas.openxmlformats.org/spreadsheetml/2006/main" count="1098" uniqueCount="556">
  <si>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</si>
  <si>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</si>
  <si>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</si>
  <si>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</si>
  <si>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</si>
  <si>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</si>
  <si>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</si>
  <si>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</si>
  <si>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</si>
  <si>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</si>
  <si>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</si>
  <si>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</si>
  <si>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</si>
  <si>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</si>
  <si>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</si>
  <si>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</si>
  <si>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</si>
  <si>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</si>
  <si>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</si>
  <si>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</si>
  <si>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</si>
  <si>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</si>
  <si>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</si>
  <si>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</si>
  <si>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</si>
  <si>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</si>
  <si>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</si>
  <si>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</si>
  <si>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</si>
  <si>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</si>
  <si>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</si>
  <si>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</si>
  <si>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</si>
  <si>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</si>
  <si>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</si>
  <si>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</si>
  <si>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</si>
  <si>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</si>
  <si>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</si>
  <si>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</si>
  <si>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</si>
  <si>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</si>
  <si>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</si>
  <si>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</si>
  <si>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</si>
  <si>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</si>
  <si>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</si>
  <si>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</si>
  <si>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</si>
  <si>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</si>
  <si>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</si>
  <si>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</si>
  <si>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</si>
  <si>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</si>
  <si>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</si>
  <si>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</si>
  <si>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</si>
  <si>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</si>
  <si>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</si>
  <si>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</si>
  <si>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</si>
  <si>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</si>
  <si>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</si>
  <si>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</si>
  <si>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</si>
  <si>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</si>
  <si>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</si>
  <si>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</si>
  <si>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</si>
  <si>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</si>
  <si>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</si>
  <si>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</si>
  <si>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</si>
  <si>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</si>
  <si>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</si>
  <si>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</si>
  <si>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</si>
  <si>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</si>
  <si>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</si>
  <si>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</si>
  <si>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</si>
  <si>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</si>
  <si>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恩納村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</si>
  <si>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</si>
  <si>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</si>
  <si>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</si>
  <si>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</si>
  <si>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</si>
  <si>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</si>
  <si>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</si>
  <si>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</si>
  <si>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</si>
  <si>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</si>
  <si>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</si>
  <si>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</si>
  <si>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</si>
  <si>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</si>
  <si>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</si>
  <si>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</si>
  <si>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</si>
  <si>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</si>
  <si>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</si>
  <si>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</si>
  <si>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</si>
  <si>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</si>
  <si>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</si>
  <si>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</si>
  <si>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</si>
  <si>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</si>
  <si>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</si>
  <si>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</si>
  <si>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</si>
  <si>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</si>
  <si>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</si>
  <si>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</si>
  <si>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</si>
  <si>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</si>
  <si>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</si>
  <si>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</si>
  <si>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</si>
  <si>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</si>
  <si>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</si>
  <si>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</si>
  <si>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</si>
  <si>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</si>
  <si>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</si>
  <si>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</si>
  <si>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</si>
  <si>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</si>
  <si>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</si>
  <si>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</si>
  <si>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</si>
  <si>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</si>
  <si>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</si>
  <si>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</si>
  <si>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</si>
  <si>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</si>
  <si>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</si>
  <si>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</si>
  <si>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</si>
  <si>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</si>
  <si>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</si>
  <si>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</si>
  <si>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</si>
  <si>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</si>
  <si>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</si>
  <si>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</si>
  <si>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</si>
  <si>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</si>
  <si>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</si>
  <si>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</si>
  <si>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</si>
  <si>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</si>
  <si>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</si>
  <si>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</si>
  <si>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</si>
  <si>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</si>
  <si>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</si>
  <si>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</si>
  <si>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</si>
  <si>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</si>
  <si>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</si>
  <si>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</si>
  <si>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</si>
  <si>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</si>
  <si>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</si>
  <si>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</si>
  <si>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</si>
  <si>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</si>
  <si>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</si>
  <si>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</si>
  <si>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</si>
  <si>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</si>
  <si>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</si>
  <si>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</si>
  <si>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</si>
  <si>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</si>
  <si>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</si>
  <si>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</si>
  <si>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</si>
  <si>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</si>
  <si>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</si>
  <si>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</si>
  <si>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</si>
  <si>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</si>
  <si>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</si>
  <si>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</si>
  <si>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</si>
  <si>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</si>
  <si>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</si>
  <si>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</si>
  <si>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</si>
  <si>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</si>
  <si>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</si>
  <si>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</si>
  <si>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</si>
  <si>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</si>
  <si>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</si>
  <si>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沖縄県恩納村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</si>
  <si>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</si>
  <si>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</si>
  <si>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</si>
  <si>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</si>
  <si>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</si>
  <si>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</si>
  <si>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</si>
  <si>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</si>
  <si>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</si>
  <si>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</si>
  <si>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</si>
  <si>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</si>
  <si>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</si>
  <si>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</si>
  <si>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</si>
  <si>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</si>
  <si>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</si>
  <si>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</si>
  <si>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</si>
  <si>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</si>
  <si>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</si>
  <si>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</si>
  <si>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</si>
  <si>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</si>
  <si>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</si>
  <si>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</si>
  <si>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</si>
  <si>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</si>
  <si>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</si>
  <si>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</si>
  <si>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</si>
  <si>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</si>
  <si>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</si>
  <si>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</si>
  <si>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</si>
  <si>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</si>
  <si>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</si>
  <si>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</si>
  <si>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</si>
  <si>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</si>
  <si>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</si>
  <si>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</si>
  <si>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</si>
  <si>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</si>
  <si>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</si>
  <si>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</si>
  <si>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</si>
  <si>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</si>
  <si>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</si>
  <si>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</si>
  <si>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</si>
  <si>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</si>
  <si>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</si>
  <si>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</si>
  <si>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</si>
  <si>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</si>
  <si>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</si>
  <si>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</si>
  <si>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</si>
  <si>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</si>
  <si>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</si>
  <si>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</si>
  <si>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</si>
  <si>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</si>
  <si>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</si>
  <si>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</si>
  <si>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</si>
  <si>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</si>
  <si>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</si>
  <si>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</si>
  <si>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</si>
  <si>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</si>
  <si>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</si>
  <si>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</si>
  <si>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</si>
  <si>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</si>
  <si>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</si>
  <si>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</si>
  <si>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</si>
  <si>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</si>
  <si>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</si>
  <si>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</si>
  <si>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</si>
  <si>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</si>
  <si>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</si>
  <si>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</si>
  <si>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</si>
  <si>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</si>
  <si>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</si>
  <si>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</si>
  <si>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</si>
  <si>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</si>
  <si>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</si>
  <si>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</si>
  <si>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</si>
  <si>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</si>
  <si>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</si>
  <si>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</si>
  <si>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</si>
  <si>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</si>
  <si>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</si>
  <si>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</si>
  <si>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</si>
  <si>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</si>
  <si>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</si>
  <si>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</si>
  <si>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</si>
  <si>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</si>
  <si>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</si>
  <si>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</si>
  <si>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</si>
  <si>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</si>
  <si>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</si>
  <si>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</si>
  <si>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</si>
  <si>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</si>
  <si>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</si>
  <si>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</si>
  <si>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</si>
  <si>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</si>
  <si>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</si>
  <si>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</si>
  <si>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</si>
  <si>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</si>
  <si>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</si>
  <si>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</si>
  <si>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</si>
  <si>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</si>
  <si>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</si>
  <si>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</si>
  <si>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</si>
  <si>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</si>
  <si>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</si>
  <si>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</si>
  <si>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</si>
  <si>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</si>
  <si>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</si>
  <si>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</si>
  <si>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</si>
  <si>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</si>
  <si>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</si>
  <si>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</si>
  <si>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</si>
  <si>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</si>
  <si>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</si>
  <si>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</si>
  <si>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</si>
  <si>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</si>
  <si>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沖縄県恩納村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</si>
  <si>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</si>
  <si>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</si>
  <si>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</si>
  <si>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</si>
  <si>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</si>
  <si>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</si>
  <si>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</si>
  <si>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</si>
  <si>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</si>
  <si>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</si>
  <si>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</si>
  <si>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</si>
  <si>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</si>
  <si>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</si>
  <si>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</si>
  <si>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</si>
  <si>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</si>
  <si>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</si>
  <si>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</si>
  <si>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</si>
  <si>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</si>
  <si>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</si>
  <si>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</si>
  <si>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</si>
  <si>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</si>
  <si>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</si>
  <si>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</si>
  <si>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</si>
  <si>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</si>
  <si>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</si>
  <si>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</si>
  <si>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</si>
  <si>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</si>
  <si>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恩納村国民健康保険特別会計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</si>
  <si>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</si>
  <si>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</si>
  <si>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</si>
  <si>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</si>
  <si>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</si>
  <si>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</si>
  <si>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</si>
  <si>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</si>
  <si>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</si>
  <si>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</si>
  <si>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</si>
  <si>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</si>
  <si>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</si>
  <si>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</si>
  <si>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</si>
  <si>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</si>
  <si>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</si>
  <si>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</si>
  <si>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</si>
  <si>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</si>
  <si>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</si>
  <si>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</si>
  <si>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</si>
  <si>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</si>
  <si>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</si>
  <si>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</si>
  <si>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</si>
  <si>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</si>
  <si>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</si>
  <si>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</si>
  <si>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</si>
  <si>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</si>
  <si>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</si>
  <si>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</si>
  <si>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</si>
  <si>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</si>
  <si>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</si>
  <si>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</si>
  <si>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</si>
  <si>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</si>
  <si>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</si>
  <si>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</si>
  <si>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</si>
  <si>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</si>
  <si>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</si>
  <si>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</si>
  <si>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</si>
  <si>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</si>
  <si>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</si>
  <si>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</si>
  <si>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</si>
  <si>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</si>
  <si>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</si>
  <si>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</si>
  <si>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</si>
  <si>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</si>
  <si>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</si>
  <si>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</si>
  <si>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</si>
  <si>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</si>
  <si>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</si>
  <si>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</si>
  <si>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</si>
  <si>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</si>
  <si>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</si>
  <si>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</si>
  <si>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</si>
  <si>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</si>
  <si>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</si>
  <si>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</si>
  <si>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</si>
  <si>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</si>
  <si>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</si>
  <si>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</si>
  <si>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</si>
  <si>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</si>
  <si>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</si>
  <si>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</si>
  <si>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</si>
  <si>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</si>
  <si>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</si>
  <si>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</si>
  <si>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</si>
  <si>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</si>
  <si>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</si>
  <si>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</si>
  <si>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</si>
  <si>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</si>
  <si>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</si>
  <si>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</si>
  <si>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</si>
  <si>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</si>
  <si>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</si>
  <si>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</si>
  <si>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</si>
  <si>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</si>
  <si>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</si>
  <si>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</si>
  <si>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</si>
  <si>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</si>
  <si>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</si>
  <si>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</si>
  <si>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</si>
  <si>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</si>
  <si>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</si>
  <si>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</si>
  <si>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</si>
  <si>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</si>
  <si>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</si>
  <si>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</si>
  <si>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</si>
  <si>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</si>
  <si>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</si>
  <si>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</si>
  <si>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</si>
  <si>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</si>
  <si>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</si>
  <si>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</si>
  <si>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</si>
  <si>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</si>
  <si>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</si>
  <si>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</si>
  <si>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</si>
  <si>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</si>
  <si>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</si>
  <si>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</si>
  <si>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</si>
  <si>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</si>
  <si>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</si>
  <si>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</si>
  <si>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</si>
  <si>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</si>
  <si>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</si>
  <si>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</si>
  <si>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</si>
  <si>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</si>
  <si>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</si>
  <si>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</si>
  <si>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</si>
  <si>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</si>
  <si>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13.38</t>
  </si>
  <si>
    <t>▲ 9.94</t>
  </si>
  <si>
    <t>▲ 2.34</t>
  </si>
  <si>
    <t>水道事業会計</t>
  </si>
  <si>
    <t>一般会計</t>
  </si>
  <si>
    <t>恩納村国民健康保険特別会計</t>
  </si>
  <si>
    <t>下水道事業特別会計</t>
  </si>
  <si>
    <t>後期高齢者医療特別会計</t>
  </si>
  <si>
    <t>その他会計（赤字）</t>
  </si>
  <si>
    <t>その他会計（黒字）</t>
  </si>
  <si>
    <t>金地区消防衛生組合（一般会計）</t>
    <rPh sb="0" eb="1">
      <t>キン</t>
    </rPh>
    <rPh sb="1" eb="3">
      <t>チク</t>
    </rPh>
    <rPh sb="3" eb="5">
      <t>ショウボウ</t>
    </rPh>
    <rPh sb="5" eb="7">
      <t>エイセイ</t>
    </rPh>
    <rPh sb="7" eb="9">
      <t>クミアイ</t>
    </rPh>
    <rPh sb="10" eb="12">
      <t>イッパン</t>
    </rPh>
    <rPh sb="12" eb="14">
      <t>カイケイ</t>
    </rPh>
    <phoneticPr fontId="2"/>
  </si>
  <si>
    <t>中部北環境施設組合（一般会計）</t>
    <rPh sb="0" eb="2">
      <t>チュウブ</t>
    </rPh>
    <rPh sb="2" eb="3">
      <t>キタ</t>
    </rPh>
    <rPh sb="3" eb="5">
      <t>カンキョウ</t>
    </rPh>
    <rPh sb="5" eb="7">
      <t>シセツ</t>
    </rPh>
    <rPh sb="7" eb="9">
      <t>クミアイ</t>
    </rPh>
    <rPh sb="10" eb="12">
      <t>イッパン</t>
    </rPh>
    <rPh sb="12" eb="14">
      <t>カイケイ</t>
    </rPh>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</si>
  <si>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</si>
  <si>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沖縄県自治会館管理組合（一般会計）</t>
    <rPh sb="0" eb="3">
      <t>オキナワケン</t>
    </rPh>
    <rPh sb="3" eb="5">
      <t>ジチ</t>
    </rPh>
    <rPh sb="5" eb="7">
      <t>カイカン</t>
    </rPh>
    <rPh sb="7" eb="9">
      <t>カンリ</t>
    </rPh>
    <rPh sb="9" eb="11">
      <t>クミアイ</t>
    </rPh>
    <rPh sb="12" eb="14">
      <t>イッパン</t>
    </rPh>
    <rPh sb="14" eb="16">
      <t>カイケイ</t>
    </rPh>
    <phoneticPr fontId="2"/>
  </si>
  <si>
    <t>沖縄県市町村総合事務組合（一般会計）</t>
    <rPh sb="0" eb="2">
      <t>オキナワ</t>
    </rPh>
    <rPh sb="2" eb="3">
      <t>ケン</t>
    </rPh>
    <rPh sb="3" eb="6">
      <t>シチョウソン</t>
    </rPh>
    <rPh sb="6" eb="8">
      <t>ソウゴウ</t>
    </rPh>
    <rPh sb="8" eb="10">
      <t>ジム</t>
    </rPh>
    <rPh sb="10" eb="12">
      <t>クミアイ</t>
    </rPh>
    <rPh sb="13" eb="15">
      <t>イッパン</t>
    </rPh>
    <rPh sb="15" eb="17">
      <t>カイケイ</t>
    </rPh>
    <phoneticPr fontId="2"/>
  </si>
  <si>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</si>
  <si>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</si>
  <si>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</si>
  <si>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</si>
  <si>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</si>
  <si>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</si>
  <si>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</si>
  <si>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</si>
  <si>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</si>
  <si>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</si>
  <si>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</si>
  <si>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</si>
  <si>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</si>
  <si>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</si>
  <si>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</si>
  <si>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</si>
  <si>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</si>
  <si>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</si>
  <si>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・地方債現在高の減少と充当可能基金の増加により、将来負担比率の計上はない。
・地方債現在高の減少に伴い、実質公債費比率は年々減少している。
・今後増加する見込みとなっている公共施設等の大規模改修や更新費用を見据えた基金の積み立て、統合中学校新設に伴う基金の取り崩し及び起債を見据えながら、公共施設等総合管理計画や中長期財政計画により適正な財政運営に努め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</si>
</sst>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168288</c:v>
                </c:pt>
                <c:pt idx="1">
                  <c:v>303487</c:v>
                </c:pt>
                <c:pt idx="2">
                  <c:v>218214</c:v>
                </c:pt>
                <c:pt idx="3">
                  <c:v>190240</c:v>
                </c:pt>
                <c:pt idx="4">
                  <c:v>204579</c:v>
                </c:pt>
              </c:numCache>
            </c:numRef>
          </c:val>
          <c:smooth val="0"/>
        </c:ser>
        <c:dLbls>
          <c:showLegendKey val="0"/>
          <c:showVal val="0"/>
          <c:showCatName val="0"/>
          <c:showSerName val="0"/>
          <c:showPercent val="0"/>
          <c:showBubbleSize val="0"/>
        </c:dLbls>
        <c:marker val="1"/>
        <c:smooth val="0"/>
        <c:axId val="100209792"/>
        <c:axId val="100211712"/>
      </c:lineChart>
      <c:catAx>
        <c:axId val="10020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11712"/>
        <c:crosses val="autoZero"/>
        <c:auto val="1"/>
        <c:lblAlgn val="ctr"/>
        <c:lblOffset val="100"/>
        <c:tickLblSkip val="1"/>
        <c:tickMarkSkip val="1"/>
        <c:noMultiLvlLbl val="0"/>
      </c:catAx>
      <c:valAx>
        <c:axId val="10021171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0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7.09</c:v>
                </c:pt>
                <c:pt idx="1">
                  <c:v>6.34</c:v>
                </c:pt>
                <c:pt idx="2">
                  <c:v>8.9600000000000009</c:v>
                </c:pt>
                <c:pt idx="3">
                  <c:v>9.33</c:v>
                </c:pt>
                <c:pt idx="4">
                  <c:v>7.88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71.290000000000006</c:v>
                </c:pt>
                <c:pt idx="1">
                  <c:v>61.44</c:v>
                </c:pt>
                <c:pt idx="2">
                  <c:v>60.93</c:v>
                </c:pt>
                <c:pt idx="3">
                  <c:v>61.33</c:v>
                </c:pt>
                <c:pt idx="4">
                  <c:v>60.17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132032"/>
        <c:axId val="11113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-13.38</c:v>
                </c:pt>
                <c:pt idx="1">
                  <c:v>-9.94</c:v>
                </c:pt>
                <c:pt idx="2">
                  <c:v>2.61</c:v>
                </c:pt>
                <c:pt idx="3">
                  <c:v>2.84</c:v>
                </c:pt>
                <c:pt idx="4">
                  <c:v>-2.34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132032"/>
        <c:axId val="111138304"/>
      </c:lineChart>
      <c:catAx>
        <c:axId val="1111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38304"/>
        <c:crosses val="autoZero"/>
        <c:auto val="1"/>
        <c:lblAlgn val="ctr"/>
        <c:lblOffset val="100"/>
        <c:tickLblSkip val="1"/>
        <c:tickMarkSkip val="1"/>
        <c:noMultiLvlLbl val="0"/>
      </c:catAx>
      <c:valAx>
        <c:axId val="1111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3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c:v>
                </c:pt>
                <c:pt idx="2">
                  <c:v>#N/A</c:v>
                </c:pt>
                <c:pt idx="3">
                  <c:v>0.43</c:v>
                </c:pt>
                <c:pt idx="4">
                  <c:v>#N/A</c:v>
                </c:pt>
                <c:pt idx="5">
                  <c:v>0.66</c:v>
                </c:pt>
                <c:pt idx="6">
                  <c:v>#N/A</c:v>
                </c:pt>
                <c:pt idx="7">
                  <c:v>0.57999999999999996</c:v>
                </c:pt>
                <c:pt idx="8">
                  <c:v>#N/A</c:v>
                </c:pt>
                <c:pt idx="9">
                  <c:v>0.23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恩納村国民健康保険特別会計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1.83</c:v>
                </c:pt>
                <c:pt idx="2">
                  <c:v>#N/A</c:v>
                </c:pt>
                <c:pt idx="3">
                  <c:v>3.34</c:v>
                </c:pt>
                <c:pt idx="4">
                  <c:v>#N/A</c:v>
                </c:pt>
                <c:pt idx="5">
                  <c:v>3.73</c:v>
                </c:pt>
                <c:pt idx="6">
                  <c:v>#N/A</c:v>
                </c:pt>
                <c:pt idx="7">
                  <c:v>4.1900000000000004</c:v>
                </c:pt>
                <c:pt idx="8">
                  <c:v>#N/A</c:v>
                </c:pt>
                <c:pt idx="9">
                  <c:v>1.87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7.09</c:v>
                </c:pt>
                <c:pt idx="2">
                  <c:v>#N/A</c:v>
                </c:pt>
                <c:pt idx="3">
                  <c:v>6.33</c:v>
                </c:pt>
                <c:pt idx="4">
                  <c:v>#N/A</c:v>
                </c:pt>
                <c:pt idx="5">
                  <c:v>8.9499999999999993</c:v>
                </c:pt>
                <c:pt idx="6">
                  <c:v>#N/A</c:v>
                </c:pt>
                <c:pt idx="7">
                  <c:v>9.33</c:v>
                </c:pt>
                <c:pt idx="8">
                  <c:v>#N/A</c:v>
                </c:pt>
                <c:pt idx="9">
                  <c:v>7.88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17.739999999999998</c:v>
                </c:pt>
                <c:pt idx="2">
                  <c:v>#N/A</c:v>
                </c:pt>
                <c:pt idx="3">
                  <c:v>18.940000000000001</c:v>
                </c:pt>
                <c:pt idx="4">
                  <c:v>#N/A</c:v>
                </c:pt>
                <c:pt idx="5">
                  <c:v>20.8</c:v>
                </c:pt>
                <c:pt idx="6">
                  <c:v>#N/A</c:v>
                </c:pt>
                <c:pt idx="7">
                  <c:v>22.43</c:v>
                </c:pt>
                <c:pt idx="8">
                  <c:v>#N/A</c:v>
                </c:pt>
                <c:pt idx="9">
                  <c:v>19.46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1981696"/>
        <c:axId val="111983232"/>
      </c:barChart>
      <c:catAx>
        <c:axId val="1119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83232"/>
        <c:crosses val="autoZero"/>
        <c:auto val="1"/>
        <c:lblAlgn val="ctr"/>
        <c:lblOffset val="100"/>
        <c:tickLblSkip val="1"/>
        <c:tickMarkSkip val="1"/>
        <c:noMultiLvlLbl val="0"/>
      </c:catAx>
      <c:valAx>
        <c:axId val="11198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8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316</c:v>
                </c:pt>
                <c:pt idx="5">
                  <c:v>323</c:v>
                </c:pt>
                <c:pt idx="8">
                  <c:v>337</c:v>
                </c:pt>
                <c:pt idx="11">
                  <c:v>347</c:v>
                </c:pt>
                <c:pt idx="14">
                  <c:v>346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65</c:v>
                </c:pt>
                <c:pt idx="6">
                  <c:v>64</c:v>
                </c:pt>
                <c:pt idx="9">
                  <c:v>62</c:v>
                </c:pt>
                <c:pt idx="12">
                  <c:v>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c:v>
                </c:pt>
                <c:pt idx="3">
                  <c:v>21</c:v>
                </c:pt>
                <c:pt idx="6">
                  <c:v>24</c:v>
                </c:pt>
                <c:pt idx="9">
                  <c:v>27</c:v>
                </c:pt>
                <c:pt idx="12">
                  <c:v>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437</c:v>
                </c:pt>
                <c:pt idx="3">
                  <c:v>442</c:v>
                </c:pt>
                <c:pt idx="6">
                  <c:v>443</c:v>
                </c:pt>
                <c:pt idx="9">
                  <c:v>443</c:v>
                </c:pt>
                <c:pt idx="12">
                  <c:v>436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2038528"/>
        <c:axId val="108766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197</c:v>
                </c:pt>
                <c:pt idx="2">
                  <c:v>#N/A</c:v>
                </c:pt>
                <c:pt idx="3">
                  <c:v>#N/A</c:v>
                </c:pt>
                <c:pt idx="4">
                  <c:v>205</c:v>
                </c:pt>
                <c:pt idx="5">
                  <c:v>#N/A</c:v>
                </c:pt>
                <c:pt idx="6">
                  <c:v>#N/A</c:v>
                </c:pt>
                <c:pt idx="7">
                  <c:v>194</c:v>
                </c:pt>
                <c:pt idx="8">
                  <c:v>#N/A</c:v>
                </c:pt>
                <c:pt idx="9">
                  <c:v>#N/A</c:v>
                </c:pt>
                <c:pt idx="10">
                  <c:v>185</c:v>
                </c:pt>
                <c:pt idx="11">
                  <c:v>#N/A</c:v>
                </c:pt>
                <c:pt idx="12">
                  <c:v>#N/A</c:v>
                </c:pt>
                <c:pt idx="13">
                  <c:v>173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2038528"/>
        <c:axId val="108766336"/>
      </c:lineChart>
      <c:catAx>
        <c:axId val="10203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66336"/>
        <c:crosses val="autoZero"/>
        <c:auto val="1"/>
        <c:lblAlgn val="ctr"/>
        <c:lblOffset val="100"/>
        <c:tickLblSkip val="1"/>
        <c:tickMarkSkip val="1"/>
        <c:noMultiLvlLbl val="0"/>
      </c:catAx>
      <c:valAx>
        <c:axId val="10876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3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3567</c:v>
                </c:pt>
                <c:pt idx="5">
                  <c:v>3611</c:v>
                </c:pt>
                <c:pt idx="8">
                  <c:v>3680</c:v>
                </c:pt>
                <c:pt idx="11">
                  <c:v>3541</c:v>
                </c:pt>
                <c:pt idx="14">
                  <c:v>3360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116</c:v>
                </c:pt>
                <c:pt idx="5">
                  <c:v>96</c:v>
                </c:pt>
                <c:pt idx="8">
                  <c:v>66</c:v>
                </c:pt>
                <c:pt idx="11">
                  <c:v>59</c:v>
                </c:pt>
                <c:pt idx="14">
                  <c:v>66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3806</c:v>
                </c:pt>
                <c:pt idx="5">
                  <c:v>4026</c:v>
                </c:pt>
                <c:pt idx="8">
                  <c:v>4278</c:v>
                </c:pt>
                <c:pt idx="11">
                  <c:v>4774</c:v>
                </c:pt>
                <c:pt idx="14">
                  <c:v>5182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820</c:v>
                </c:pt>
                <c:pt idx="3">
                  <c:v>611</c:v>
                </c:pt>
                <c:pt idx="6">
                  <c:v>469</c:v>
                </c:pt>
                <c:pt idx="9">
                  <c:v>408</c:v>
                </c:pt>
                <c:pt idx="12">
                  <c:v>349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327</c:v>
                </c:pt>
                <c:pt idx="3">
                  <c:v>271</c:v>
                </c:pt>
                <c:pt idx="6">
                  <c:v>227</c:v>
                </c:pt>
                <c:pt idx="9">
                  <c:v>292</c:v>
                </c:pt>
                <c:pt idx="12">
                  <c:v>249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481</c:v>
                </c:pt>
                <c:pt idx="3">
                  <c:v>505</c:v>
                </c:pt>
                <c:pt idx="6">
                  <c:v>619</c:v>
                </c:pt>
                <c:pt idx="9">
                  <c:v>692</c:v>
                </c:pt>
                <c:pt idx="12">
                  <c:v>741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4595</c:v>
                </c:pt>
                <c:pt idx="3">
                  <c:v>4441</c:v>
                </c:pt>
                <c:pt idx="6">
                  <c:v>4251</c:v>
                </c:pt>
                <c:pt idx="9">
                  <c:v>4016</c:v>
                </c:pt>
                <c:pt idx="12">
                  <c:v>3786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3636352"/>
        <c:axId val="10364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3636352"/>
        <c:axId val="103646720"/>
      </c:lineChart>
      <c:catAx>
        <c:axId val="10363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646720"/>
        <c:crosses val="autoZero"/>
        <c:auto val="1"/>
        <c:lblAlgn val="ctr"/>
        <c:lblOffset val="100"/>
        <c:tickLblSkip val="1"/>
        <c:tickMarkSkip val="1"/>
        <c:noMultiLvlLbl val="0"/>
      </c:catAx>
      <c:valAx>
        <c:axId val="10364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63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2824704"/>
        <c:axId val="112826624"/>
      </c:scatterChart>
      <c:valAx>
        <c:axId val="1128247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26624"/>
        <c:crosses val="autoZero"/>
        <c:crossBetween val="midCat"/>
      </c:valAx>
      <c:valAx>
        <c:axId val="112826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824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7.9</c:v>
                </c:pt>
                <c:pt idx="1">
                  <c:v>7.2</c:v>
                </c:pt>
                <c:pt idx="2">
                  <c:v>7.2</c:v>
                </c:pt>
                <c:pt idx="3">
                  <c:v>7</c:v>
                </c:pt>
                <c:pt idx="4">
                  <c:v>6.5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2488832"/>
        <c:axId val="112490752"/>
      </c:scatterChart>
      <c:valAx>
        <c:axId val="112488832"/>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90752"/>
        <c:crosses val="autoZero"/>
        <c:crossBetween val="midCat"/>
      </c:valAx>
      <c:valAx>
        <c:axId val="11249075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48883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10,980
10,373
50.83
9,090,877
8,799,910
250,942
3,184,039
3,785,504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基準財政規模が増となり単年度指数で</a:t>
          </a:r>
          <a:r>
            <a:rPr kumimoji="1" lang="en-US" altLang="ja-JP" sz="1300">
              <a:latin typeface="ＭＳ Ｐゴシック"/>
            </a:rPr>
            <a:t>0.52</a:t>
          </a:r>
          <a:r>
            <a:rPr kumimoji="1" lang="ja-JP" altLang="en-US" sz="1300">
              <a:latin typeface="ＭＳ Ｐゴシック"/>
            </a:rPr>
            <a:t>となったため、</a:t>
          </a:r>
          <a:r>
            <a:rPr kumimoji="1" lang="en-US" altLang="ja-JP" sz="1300">
              <a:latin typeface="ＭＳ Ｐゴシック"/>
            </a:rPr>
            <a:t>3</a:t>
          </a:r>
          <a:r>
            <a:rPr kumimoji="1" lang="ja-JP" altLang="en-US" sz="1300">
              <a:latin typeface="ＭＳ Ｐゴシック"/>
            </a:rPr>
            <a:t>か年平均において</a:t>
          </a:r>
          <a:r>
            <a:rPr kumimoji="1" lang="en-US" altLang="ja-JP" sz="1300">
              <a:latin typeface="ＭＳ Ｐゴシック"/>
            </a:rPr>
            <a:t>0.02</a:t>
          </a:r>
          <a:r>
            <a:rPr kumimoji="1" lang="ja-JP" altLang="en-US" sz="1300">
              <a:latin typeface="ＭＳ Ｐゴシック"/>
            </a:rPr>
            <a:t>ポイントの増となった。職員の適正配置や経常経費の抑制を実施し、税収などの徴収率対策を中心とした歳入確保に努め、財政の健全化を図る。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82852</xdr:rowOff>
    </xdr:to>
    <xdr:cxnSp macro="">
      <xdr:nvCxnSpPr>
        <xdr:cNvPr id="69" name="直線コネクタ 68"/>
        <xdr:cNvCxnSpPr/>
      </xdr:nvCxnSpPr>
      <xdr:spPr>
        <a:xfrm flipV="1">
          <a:off x="4114800" y="72607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105833</xdr:rowOff>
    </xdr:to>
    <xdr:cxnSp macro="">
      <xdr:nvCxnSpPr>
        <xdr:cNvPr id="72" name="直線コネクタ 71"/>
        <xdr:cNvCxnSpPr/>
      </xdr:nvCxnSpPr>
      <xdr:spPr>
        <a:xfrm flipV="1">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flipV="1">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117324</xdr:rowOff>
    </xdr:to>
    <xdr:cxnSp macro="">
      <xdr:nvCxnSpPr>
        <xdr:cNvPr id="78" name="直線コネクタ 77"/>
        <xdr:cNvCxnSpPr/>
      </xdr:nvCxnSpPr>
      <xdr:spPr>
        <a:xfrm>
          <a:off x="1447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6" name="円/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地方公務員共済組合等負担金及び退職金の減による人件費の減少や施設修繕費等の減により</a:t>
          </a:r>
          <a:r>
            <a:rPr kumimoji="1" lang="en-US" altLang="ja-JP" sz="1300">
              <a:latin typeface="ＭＳ Ｐゴシック"/>
            </a:rPr>
            <a:t>1.6</a:t>
          </a:r>
          <a:r>
            <a:rPr kumimoji="1" lang="ja-JP" altLang="en-US" sz="1300">
              <a:latin typeface="ＭＳ Ｐゴシック"/>
            </a:rPr>
            <a:t>ポイント減少した。地方税等の経常一般財源等の増加など、財源の確保に努めるとともに、指定管理者施設についても、適正な運営管理の検証を行い、補助費等の抑制に努める。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62</xdr:row>
      <xdr:rowOff>20320</xdr:rowOff>
    </xdr:to>
    <xdr:cxnSp macro="">
      <xdr:nvCxnSpPr>
        <xdr:cNvPr id="130" name="直線コネクタ 129"/>
        <xdr:cNvCxnSpPr/>
      </xdr:nvCxnSpPr>
      <xdr:spPr>
        <a:xfrm flipV="1">
          <a:off x="4114800" y="1057300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54102</xdr:rowOff>
    </xdr:to>
    <xdr:cxnSp macro="">
      <xdr:nvCxnSpPr>
        <xdr:cNvPr id="133" name="直線コネクタ 132"/>
        <xdr:cNvCxnSpPr/>
      </xdr:nvCxnSpPr>
      <xdr:spPr>
        <a:xfrm flipV="1">
          <a:off x="3225800" y="106502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54102</xdr:rowOff>
    </xdr:to>
    <xdr:cxnSp macro="">
      <xdr:nvCxnSpPr>
        <xdr:cNvPr id="136" name="直線コネクタ 135"/>
        <xdr:cNvCxnSpPr/>
      </xdr:nvCxnSpPr>
      <xdr:spPr>
        <a:xfrm>
          <a:off x="2336800" y="106646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112014</xdr:rowOff>
    </xdr:to>
    <xdr:cxnSp macro="">
      <xdr:nvCxnSpPr>
        <xdr:cNvPr id="139" name="直線コネクタ 138"/>
        <xdr:cNvCxnSpPr/>
      </xdr:nvCxnSpPr>
      <xdr:spPr>
        <a:xfrm flipV="1">
          <a:off x="1447800" y="106646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49" name="円/楕円 148"/>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0"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1" name="円/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3302</xdr:rowOff>
    </xdr:from>
    <xdr:to>
      <xdr:col>4</xdr:col>
      <xdr:colOff>533400</xdr:colOff>
      <xdr:row>62</xdr:row>
      <xdr:rowOff>104902</xdr:rowOff>
    </xdr:to>
    <xdr:sp macro="" textlink="">
      <xdr:nvSpPr>
        <xdr:cNvPr id="153" name="円/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115079</xdr:rowOff>
    </xdr:from>
    <xdr:ext cx="762000" cy="259045"/>
    <xdr:sp macro="" textlink="">
      <xdr:nvSpPr>
        <xdr:cNvPr id="154" name="テキスト ボックス 153"/>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5" name="円/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95775</xdr:rowOff>
    </xdr:from>
    <xdr:ext cx="762000" cy="259045"/>
    <xdr:sp macro="" textlink="">
      <xdr:nvSpPr>
        <xdr:cNvPr id="156" name="テキスト ボックス 155"/>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7" name="円/楕円 156"/>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1541</xdr:rowOff>
    </xdr:from>
    <xdr:ext cx="762000" cy="259045"/>
    <xdr:sp macro="" textlink="">
      <xdr:nvSpPr>
        <xdr:cNvPr id="158" name="テキスト ボックス 157"/>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[219,049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人件費、物件費とも前年度より減少しているが、一括交付金等補助事業の導入により、類似団体の平均を上回っている。指定管理者制度の適正な運営に努め、経常的な物件費の抑制に努める。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53831</xdr:rowOff>
    </xdr:from>
    <xdr:to>
      <xdr:col>7</xdr:col>
      <xdr:colOff>152400</xdr:colOff>
      <xdr:row>84</xdr:row>
      <xdr:rowOff>100329</xdr:rowOff>
    </xdr:to>
    <xdr:cxnSp macro="">
      <xdr:nvCxnSpPr>
        <xdr:cNvPr id="191" name="直線コネクタ 190"/>
        <xdr:cNvCxnSpPr/>
      </xdr:nvCxnSpPr>
      <xdr:spPr>
        <a:xfrm flipV="1">
          <a:off x="4114800" y="14455631"/>
          <a:ext cx="8382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52705</xdr:rowOff>
    </xdr:from>
    <xdr:to>
      <xdr:col>6</xdr:col>
      <xdr:colOff>0</xdr:colOff>
      <xdr:row>84</xdr:row>
      <xdr:rowOff>100329</xdr:rowOff>
    </xdr:to>
    <xdr:cxnSp macro="">
      <xdr:nvCxnSpPr>
        <xdr:cNvPr id="194" name="直線コネクタ 193"/>
        <xdr:cNvCxnSpPr/>
      </xdr:nvCxnSpPr>
      <xdr:spPr>
        <a:xfrm>
          <a:off x="3225800" y="14454505"/>
          <a:ext cx="8890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142317</xdr:rowOff>
    </xdr:from>
    <xdr:to>
      <xdr:col>4</xdr:col>
      <xdr:colOff>482600</xdr:colOff>
      <xdr:row>84</xdr:row>
      <xdr:rowOff>52705</xdr:rowOff>
    </xdr:to>
    <xdr:cxnSp macro="">
      <xdr:nvCxnSpPr>
        <xdr:cNvPr id="197" name="直線コネクタ 196"/>
        <xdr:cNvCxnSpPr/>
      </xdr:nvCxnSpPr>
      <xdr:spPr>
        <a:xfrm>
          <a:off x="2336800" y="14372667"/>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118032</xdr:rowOff>
    </xdr:from>
    <xdr:to>
      <xdr:col>3</xdr:col>
      <xdr:colOff>279400</xdr:colOff>
      <xdr:row>83</xdr:row>
      <xdr:rowOff>142317</xdr:rowOff>
    </xdr:to>
    <xdr:cxnSp macro="">
      <xdr:nvCxnSpPr>
        <xdr:cNvPr id="200" name="直線コネクタ 199"/>
        <xdr:cNvCxnSpPr/>
      </xdr:nvCxnSpPr>
      <xdr:spPr>
        <a:xfrm>
          <a:off x="1447800" y="14348382"/>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3031</xdr:rowOff>
    </xdr:from>
    <xdr:to>
      <xdr:col>7</xdr:col>
      <xdr:colOff>203200</xdr:colOff>
      <xdr:row>84</xdr:row>
      <xdr:rowOff>104631</xdr:rowOff>
    </xdr:to>
    <xdr:sp macro="" textlink="">
      <xdr:nvSpPr>
        <xdr:cNvPr id="210" name="円/楕円 209"/>
        <xdr:cNvSpPr/>
      </xdr:nvSpPr>
      <xdr:spPr>
        <a:xfrm>
          <a:off x="4902200" y="144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146558</xdr:rowOff>
    </xdr:from>
    <xdr:ext cx="762000" cy="259045"/>
    <xdr:sp macro="" textlink="">
      <xdr:nvSpPr>
        <xdr:cNvPr id="211" name="人件費・物件費等の状況該当値テキスト"/>
        <xdr:cNvSpPr txBox="1"/>
      </xdr:nvSpPr>
      <xdr:spPr>
        <a:xfrm>
          <a:off x="5041900" y="143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219,049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49529</xdr:rowOff>
    </xdr:from>
    <xdr:to>
      <xdr:col>6</xdr:col>
      <xdr:colOff>50800</xdr:colOff>
      <xdr:row>84</xdr:row>
      <xdr:rowOff>151129</xdr:rowOff>
    </xdr:to>
    <xdr:sp macro="" textlink="">
      <xdr:nvSpPr>
        <xdr:cNvPr id="212" name="円/楕円 211"/>
        <xdr:cNvSpPr/>
      </xdr:nvSpPr>
      <xdr:spPr>
        <a:xfrm>
          <a:off x="4064000" y="144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135906</xdr:rowOff>
    </xdr:from>
    <xdr:ext cx="736600" cy="259045"/>
    <xdr:sp macro="" textlink="">
      <xdr:nvSpPr>
        <xdr:cNvPr id="213" name="テキスト ボックス 212"/>
        <xdr:cNvSpPr txBox="1"/>
      </xdr:nvSpPr>
      <xdr:spPr>
        <a:xfrm>
          <a:off x="3733800" y="145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228,684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1905</xdr:rowOff>
    </xdr:from>
    <xdr:to>
      <xdr:col>4</xdr:col>
      <xdr:colOff>533400</xdr:colOff>
      <xdr:row>84</xdr:row>
      <xdr:rowOff>103505</xdr:rowOff>
    </xdr:to>
    <xdr:sp macro="" textlink="">
      <xdr:nvSpPr>
        <xdr:cNvPr id="214" name="円/楕円 213"/>
        <xdr:cNvSpPr/>
      </xdr:nvSpPr>
      <xdr:spPr>
        <a:xfrm>
          <a:off x="31750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88282</xdr:rowOff>
    </xdr:from>
    <xdr:ext cx="762000" cy="259045"/>
    <xdr:sp macro="" textlink="">
      <xdr:nvSpPr>
        <xdr:cNvPr id="215" name="テキスト ボックス 214"/>
        <xdr:cNvSpPr txBox="1"/>
      </xdr:nvSpPr>
      <xdr:spPr>
        <a:xfrm>
          <a:off x="2844800" y="144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218,816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91517</xdr:rowOff>
    </xdr:from>
    <xdr:to>
      <xdr:col>3</xdr:col>
      <xdr:colOff>330200</xdr:colOff>
      <xdr:row>84</xdr:row>
      <xdr:rowOff>21667</xdr:rowOff>
    </xdr:to>
    <xdr:sp macro="" textlink="">
      <xdr:nvSpPr>
        <xdr:cNvPr id="216" name="円/楕円 215"/>
        <xdr:cNvSpPr/>
      </xdr:nvSpPr>
      <xdr:spPr>
        <a:xfrm>
          <a:off x="2286000" y="14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6444</xdr:rowOff>
    </xdr:from>
    <xdr:ext cx="762000" cy="259045"/>
    <xdr:sp macro="" textlink="">
      <xdr:nvSpPr>
        <xdr:cNvPr id="217" name="テキスト ボックス 216"/>
        <xdr:cNvSpPr txBox="1"/>
      </xdr:nvSpPr>
      <xdr:spPr>
        <a:xfrm>
          <a:off x="1955800" y="144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201,858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67232</xdr:rowOff>
    </xdr:from>
    <xdr:to>
      <xdr:col>2</xdr:col>
      <xdr:colOff>127000</xdr:colOff>
      <xdr:row>83</xdr:row>
      <xdr:rowOff>168832</xdr:rowOff>
    </xdr:to>
    <xdr:sp macro="" textlink="">
      <xdr:nvSpPr>
        <xdr:cNvPr id="218" name="円/楕円 217"/>
        <xdr:cNvSpPr/>
      </xdr:nvSpPr>
      <xdr:spPr>
        <a:xfrm>
          <a:off x="1397000" y="1429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153609</xdr:rowOff>
    </xdr:from>
    <xdr:ext cx="762000" cy="259045"/>
    <xdr:sp macro="" textlink="">
      <xdr:nvSpPr>
        <xdr:cNvPr id="219" name="テキスト ボックス 218"/>
        <xdr:cNvSpPr txBox="1"/>
      </xdr:nvSpPr>
      <xdr:spPr>
        <a:xfrm>
          <a:off x="1066800" y="143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年度には類似団体との差が縮小されたが、平成</a:t>
          </a:r>
          <a:r>
            <a:rPr kumimoji="1" lang="en-US" altLang="ja-JP" sz="1300">
              <a:latin typeface="ＭＳ Ｐゴシック"/>
            </a:rPr>
            <a:t>26</a:t>
          </a:r>
          <a:r>
            <a:rPr kumimoji="1" lang="ja-JP" altLang="en-US" sz="1300">
              <a:latin typeface="ＭＳ Ｐゴシック"/>
            </a:rPr>
            <a:t>年度以降均一の差が広がっている状況である。適正な人事配置や働き方の改善により、各種手当を削減を図る。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85513</xdr:rowOff>
    </xdr:to>
    <xdr:cxnSp macro="">
      <xdr:nvCxnSpPr>
        <xdr:cNvPr id="253" name="直線コネクタ 252"/>
        <xdr:cNvCxnSpPr/>
      </xdr:nvCxnSpPr>
      <xdr:spPr>
        <a:xfrm>
          <a:off x="16179800" y="148141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69427</xdr:rowOff>
    </xdr:to>
    <xdr:cxnSp macro="">
      <xdr:nvCxnSpPr>
        <xdr:cNvPr id="256" name="直線コネクタ 255"/>
        <xdr:cNvCxnSpPr/>
      </xdr:nvCxnSpPr>
      <xdr:spPr>
        <a:xfrm>
          <a:off x="15290800" y="1472565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152400</xdr:rowOff>
    </xdr:to>
    <xdr:cxnSp macro="">
      <xdr:nvCxnSpPr>
        <xdr:cNvPr id="259" name="直線コネクタ 258"/>
        <xdr:cNvCxnSpPr/>
      </xdr:nvCxnSpPr>
      <xdr:spPr>
        <a:xfrm>
          <a:off x="14401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90</xdr:row>
      <xdr:rowOff>19050</xdr:rowOff>
    </xdr:to>
    <xdr:cxnSp macro="">
      <xdr:nvCxnSpPr>
        <xdr:cNvPr id="262" name="直線コネクタ 261"/>
        <xdr:cNvCxnSpPr/>
      </xdr:nvCxnSpPr>
      <xdr:spPr>
        <a:xfrm flipV="1">
          <a:off x="13512800" y="1464521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2" name="円/楕円 271"/>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6790</xdr:rowOff>
    </xdr:from>
    <xdr:ext cx="762000" cy="259045"/>
    <xdr:sp macro="" textlink="">
      <xdr:nvSpPr>
        <xdr:cNvPr id="273" name="給与水準   （国との比較）該当値テキスト"/>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4" name="円/楕円 273"/>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75" name="テキスト ボックス 274"/>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6" name="円/楕円 275"/>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16527</xdr:rowOff>
    </xdr:from>
    <xdr:ext cx="762000" cy="259045"/>
    <xdr:sp macro="" textlink="">
      <xdr:nvSpPr>
        <xdr:cNvPr id="277" name="テキスト ボックス 276"/>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78" name="円/楕円 277"/>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79" name="テキスト ボックス 278"/>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0" name="円/楕円 279"/>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1" name="テキスト ボックス 280"/>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行財政集中プラン（平成</a:t>
          </a:r>
          <a:r>
            <a:rPr kumimoji="1" lang="en-US" altLang="ja-JP" sz="1300">
              <a:latin typeface="ＭＳ Ｐゴシック"/>
            </a:rPr>
            <a:t>17</a:t>
          </a:r>
          <a:r>
            <a:rPr kumimoji="1" lang="ja-JP" altLang="en-US" sz="1300">
              <a:latin typeface="ＭＳ Ｐゴシック"/>
            </a:rPr>
            <a:t>年度～平成</a:t>
          </a:r>
          <a:r>
            <a:rPr kumimoji="1" lang="en-US" altLang="ja-JP" sz="1300">
              <a:latin typeface="ＭＳ Ｐゴシック"/>
            </a:rPr>
            <a:t>21</a:t>
          </a:r>
          <a:r>
            <a:rPr kumimoji="1" lang="ja-JP" altLang="en-US" sz="1300">
              <a:latin typeface="ＭＳ Ｐゴシック"/>
            </a:rPr>
            <a:t>年度）により退職者不補充等を実施し維持しているが、類似団体を上回っている状況である。地理的条件により民生関係の職員数が多い。民営化の検討により削減を図る。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139167</xdr:rowOff>
    </xdr:from>
    <xdr:to>
      <xdr:col>24</xdr:col>
      <xdr:colOff>558800</xdr:colOff>
      <xdr:row>61</xdr:row>
      <xdr:rowOff>148819</xdr:rowOff>
    </xdr:to>
    <xdr:cxnSp macro="">
      <xdr:nvCxnSpPr>
        <xdr:cNvPr id="313" name="直線コネクタ 312"/>
        <xdr:cNvCxnSpPr/>
      </xdr:nvCxnSpPr>
      <xdr:spPr>
        <a:xfrm>
          <a:off x="16179800" y="1059761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139167</xdr:rowOff>
    </xdr:from>
    <xdr:to>
      <xdr:col>23</xdr:col>
      <xdr:colOff>406400</xdr:colOff>
      <xdr:row>61</xdr:row>
      <xdr:rowOff>148336</xdr:rowOff>
    </xdr:to>
    <xdr:cxnSp macro="">
      <xdr:nvCxnSpPr>
        <xdr:cNvPr id="316" name="直線コネクタ 315"/>
        <xdr:cNvCxnSpPr/>
      </xdr:nvCxnSpPr>
      <xdr:spPr>
        <a:xfrm flipV="1">
          <a:off x="15290800" y="10597617"/>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148336</xdr:rowOff>
    </xdr:from>
    <xdr:to>
      <xdr:col>22</xdr:col>
      <xdr:colOff>203200</xdr:colOff>
      <xdr:row>61</xdr:row>
      <xdr:rowOff>151232</xdr:rowOff>
    </xdr:to>
    <xdr:cxnSp macro="">
      <xdr:nvCxnSpPr>
        <xdr:cNvPr id="319" name="直線コネクタ 318"/>
        <xdr:cNvCxnSpPr/>
      </xdr:nvCxnSpPr>
      <xdr:spPr>
        <a:xfrm flipV="1">
          <a:off x="14401800" y="1060678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142062</xdr:rowOff>
    </xdr:from>
    <xdr:to>
      <xdr:col>21</xdr:col>
      <xdr:colOff>0</xdr:colOff>
      <xdr:row>61</xdr:row>
      <xdr:rowOff>151232</xdr:rowOff>
    </xdr:to>
    <xdr:cxnSp macro="">
      <xdr:nvCxnSpPr>
        <xdr:cNvPr id="322" name="直線コネクタ 321"/>
        <xdr:cNvCxnSpPr/>
      </xdr:nvCxnSpPr>
      <xdr:spPr>
        <a:xfrm>
          <a:off x="13512800" y="1060051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98019</xdr:rowOff>
    </xdr:from>
    <xdr:to>
      <xdr:col>24</xdr:col>
      <xdr:colOff>609600</xdr:colOff>
      <xdr:row>62</xdr:row>
      <xdr:rowOff>28169</xdr:rowOff>
    </xdr:to>
    <xdr:sp macro="" textlink="">
      <xdr:nvSpPr>
        <xdr:cNvPr id="332" name="円/楕円 331"/>
        <xdr:cNvSpPr/>
      </xdr:nvSpPr>
      <xdr:spPr>
        <a:xfrm>
          <a:off x="16967200" y="105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70096</xdr:rowOff>
    </xdr:from>
    <xdr:ext cx="762000" cy="259045"/>
    <xdr:sp macro="" textlink="">
      <xdr:nvSpPr>
        <xdr:cNvPr id="333" name="定員管理の状況該当値テキスト"/>
        <xdr:cNvSpPr txBox="1"/>
      </xdr:nvSpPr>
      <xdr:spPr>
        <a:xfrm>
          <a:off x="17106900" y="1052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88367</xdr:rowOff>
    </xdr:from>
    <xdr:to>
      <xdr:col>23</xdr:col>
      <xdr:colOff>457200</xdr:colOff>
      <xdr:row>62</xdr:row>
      <xdr:rowOff>18517</xdr:rowOff>
    </xdr:to>
    <xdr:sp macro="" textlink="">
      <xdr:nvSpPr>
        <xdr:cNvPr id="334" name="円/楕円 333"/>
        <xdr:cNvSpPr/>
      </xdr:nvSpPr>
      <xdr:spPr>
        <a:xfrm>
          <a:off x="16129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3294</xdr:rowOff>
    </xdr:from>
    <xdr:ext cx="736600" cy="259045"/>
    <xdr:sp macro="" textlink="">
      <xdr:nvSpPr>
        <xdr:cNvPr id="335" name="テキスト ボックス 334"/>
        <xdr:cNvSpPr txBox="1"/>
      </xdr:nvSpPr>
      <xdr:spPr>
        <a:xfrm>
          <a:off x="15798800" y="1063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97536</xdr:rowOff>
    </xdr:from>
    <xdr:to>
      <xdr:col>22</xdr:col>
      <xdr:colOff>254000</xdr:colOff>
      <xdr:row>62</xdr:row>
      <xdr:rowOff>27686</xdr:rowOff>
    </xdr:to>
    <xdr:sp macro="" textlink="">
      <xdr:nvSpPr>
        <xdr:cNvPr id="336" name="円/楕円 335"/>
        <xdr:cNvSpPr/>
      </xdr:nvSpPr>
      <xdr:spPr>
        <a:xfrm>
          <a:off x="15240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12463</xdr:rowOff>
    </xdr:from>
    <xdr:ext cx="762000" cy="259045"/>
    <xdr:sp macro="" textlink="">
      <xdr:nvSpPr>
        <xdr:cNvPr id="337" name="テキスト ボックス 336"/>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100432</xdr:rowOff>
    </xdr:from>
    <xdr:to>
      <xdr:col>21</xdr:col>
      <xdr:colOff>50800</xdr:colOff>
      <xdr:row>62</xdr:row>
      <xdr:rowOff>30582</xdr:rowOff>
    </xdr:to>
    <xdr:sp macro="" textlink="">
      <xdr:nvSpPr>
        <xdr:cNvPr id="338" name="円/楕円 337"/>
        <xdr:cNvSpPr/>
      </xdr:nvSpPr>
      <xdr:spPr>
        <a:xfrm>
          <a:off x="14351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15359</xdr:rowOff>
    </xdr:from>
    <xdr:ext cx="762000" cy="259045"/>
    <xdr:sp macro="" textlink="">
      <xdr:nvSpPr>
        <xdr:cNvPr id="339" name="テキスト ボックス 338"/>
        <xdr:cNvSpPr txBox="1"/>
      </xdr:nvSpPr>
      <xdr:spPr>
        <a:xfrm>
          <a:off x="14020800" y="10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91262</xdr:rowOff>
    </xdr:from>
    <xdr:to>
      <xdr:col>19</xdr:col>
      <xdr:colOff>533400</xdr:colOff>
      <xdr:row>62</xdr:row>
      <xdr:rowOff>21412</xdr:rowOff>
    </xdr:to>
    <xdr:sp macro="" textlink="">
      <xdr:nvSpPr>
        <xdr:cNvPr id="340" name="円/楕円 339"/>
        <xdr:cNvSpPr/>
      </xdr:nvSpPr>
      <xdr:spPr>
        <a:xfrm>
          <a:off x="134620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6189</xdr:rowOff>
    </xdr:from>
    <xdr:ext cx="762000" cy="259045"/>
    <xdr:sp macro="" textlink="">
      <xdr:nvSpPr>
        <xdr:cNvPr id="341" name="テキスト ボックス 340"/>
        <xdr:cNvSpPr txBox="1"/>
      </xdr:nvSpPr>
      <xdr:spPr>
        <a:xfrm>
          <a:off x="13131800" y="106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充当財源の増加により起債抑制が図られた。今後も新規発行債と元利償還金の額のバランスを保ちながら、安定した財政運営に努める。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78740</xdr:rowOff>
    </xdr:to>
    <xdr:cxnSp macro="">
      <xdr:nvCxnSpPr>
        <xdr:cNvPr id="373" name="直線コネクタ 372"/>
        <xdr:cNvCxnSpPr/>
      </xdr:nvCxnSpPr>
      <xdr:spPr>
        <a:xfrm flipV="1">
          <a:off x="16179800" y="68884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98044</xdr:rowOff>
    </xdr:to>
    <xdr:cxnSp macro="">
      <xdr:nvCxnSpPr>
        <xdr:cNvPr id="376" name="直線コネクタ 375"/>
        <xdr:cNvCxnSpPr/>
      </xdr:nvCxnSpPr>
      <xdr:spPr>
        <a:xfrm flipV="1">
          <a:off x="15290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98044</xdr:rowOff>
    </xdr:from>
    <xdr:to>
      <xdr:col>22</xdr:col>
      <xdr:colOff>203200</xdr:colOff>
      <xdr:row>40</xdr:row>
      <xdr:rowOff>98044</xdr:rowOff>
    </xdr:to>
    <xdr:cxnSp macro="">
      <xdr:nvCxnSpPr>
        <xdr:cNvPr id="379" name="直線コネクタ 378"/>
        <xdr:cNvCxnSpPr/>
      </xdr:nvCxnSpPr>
      <xdr:spPr>
        <a:xfrm>
          <a:off x="14401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98044</xdr:rowOff>
    </xdr:from>
    <xdr:to>
      <xdr:col>21</xdr:col>
      <xdr:colOff>0</xdr:colOff>
      <xdr:row>40</xdr:row>
      <xdr:rowOff>165608</xdr:rowOff>
    </xdr:to>
    <xdr:cxnSp macro="">
      <xdr:nvCxnSpPr>
        <xdr:cNvPr id="382" name="直線コネクタ 381"/>
        <xdr:cNvCxnSpPr/>
      </xdr:nvCxnSpPr>
      <xdr:spPr>
        <a:xfrm flipV="1">
          <a:off x="13512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2" name="円/楕円 39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3"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5" name="テキスト ボックス 39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47244</xdr:rowOff>
    </xdr:from>
    <xdr:to>
      <xdr:col>22</xdr:col>
      <xdr:colOff>254000</xdr:colOff>
      <xdr:row>40</xdr:row>
      <xdr:rowOff>148844</xdr:rowOff>
    </xdr:to>
    <xdr:sp macro="" textlink="">
      <xdr:nvSpPr>
        <xdr:cNvPr id="396" name="円/楕円 395"/>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159021</xdr:rowOff>
    </xdr:from>
    <xdr:ext cx="762000" cy="259045"/>
    <xdr:sp macro="" textlink="">
      <xdr:nvSpPr>
        <xdr:cNvPr id="397" name="テキスト ボックス 396"/>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47244</xdr:rowOff>
    </xdr:from>
    <xdr:to>
      <xdr:col>21</xdr:col>
      <xdr:colOff>50800</xdr:colOff>
      <xdr:row>40</xdr:row>
      <xdr:rowOff>148844</xdr:rowOff>
    </xdr:to>
    <xdr:sp macro="" textlink="">
      <xdr:nvSpPr>
        <xdr:cNvPr id="398" name="円/楕円 397"/>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159021</xdr:rowOff>
    </xdr:from>
    <xdr:ext cx="762000" cy="259045"/>
    <xdr:sp macro="" textlink="">
      <xdr:nvSpPr>
        <xdr:cNvPr id="399" name="テキスト ボックス 398"/>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114808</xdr:rowOff>
    </xdr:from>
    <xdr:to>
      <xdr:col>19</xdr:col>
      <xdr:colOff>533400</xdr:colOff>
      <xdr:row>41</xdr:row>
      <xdr:rowOff>44958</xdr:rowOff>
    </xdr:to>
    <xdr:sp macro="" textlink="">
      <xdr:nvSpPr>
        <xdr:cNvPr id="400" name="円/楕円 399"/>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55135</xdr:rowOff>
    </xdr:from>
    <xdr:ext cx="762000" cy="259045"/>
    <xdr:sp macro="" textlink="">
      <xdr:nvSpPr>
        <xdr:cNvPr id="401" name="テキスト ボックス 400"/>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将来負担額（地方債等）より充当可能財源（基金積立等）が上回っているため△</a:t>
          </a:r>
          <a:r>
            <a:rPr kumimoji="1" lang="en-US" altLang="ja-JP" sz="1300">
              <a:latin typeface="ＭＳ Ｐゴシック"/>
            </a:rPr>
            <a:t>122.0</a:t>
          </a:r>
          <a:r>
            <a:rPr kumimoji="1" lang="ja-JP" altLang="en-US" sz="1300">
              <a:latin typeface="ＭＳ Ｐゴシック"/>
            </a:rPr>
            <a:t>％となり、類似団体内で最も低い状態である。起債の抑制による地方債現在高の減少及び基金積立額の増額により現状を維持している。平成</a:t>
          </a:r>
          <a:r>
            <a:rPr kumimoji="1" lang="en-US" altLang="ja-JP" sz="1300">
              <a:latin typeface="ＭＳ Ｐゴシック"/>
            </a:rPr>
            <a:t>29</a:t>
          </a:r>
          <a:r>
            <a:rPr kumimoji="1" lang="ja-JP" altLang="en-US" sz="1300">
              <a:latin typeface="ＭＳ Ｐゴシック"/>
            </a:rPr>
            <a:t>年度以降予定している村内中学校の統合整備事業や今後の大規模事業に備え、基金積立等により起債の抑制を図る。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10,980
10,373
50.83
9,090,877
8,799,910
250,942
3,184,039
3,785,504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地方公務員共済組合等負担金や退職金及び嘱託職員数の減により、前年度より</a:t>
          </a:r>
          <a:r>
            <a:rPr kumimoji="1" lang="en-US" altLang="ja-JP" sz="1300">
              <a:latin typeface="ＭＳ Ｐゴシック"/>
            </a:rPr>
            <a:t>1.7</a:t>
          </a:r>
          <a:r>
            <a:rPr kumimoji="1" lang="ja-JP" altLang="en-US" sz="1300">
              <a:latin typeface="ＭＳ Ｐゴシック"/>
            </a:rPr>
            <a:t>ポイント減少した。今後は保育所民営化や中学校統合によりさらに減少が見込まれる。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37846</xdr:rowOff>
    </xdr:from>
    <xdr:to>
      <xdr:col>7</xdr:col>
      <xdr:colOff>15875</xdr:colOff>
      <xdr:row>37</xdr:row>
      <xdr:rowOff>115570</xdr:rowOff>
    </xdr:to>
    <xdr:cxnSp macro="">
      <xdr:nvCxnSpPr>
        <xdr:cNvPr id="64" name="直線コネクタ 63"/>
        <xdr:cNvCxnSpPr/>
      </xdr:nvCxnSpPr>
      <xdr:spPr>
        <a:xfrm flipV="1">
          <a:off x="3987800" y="6381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165862</xdr:rowOff>
    </xdr:to>
    <xdr:cxnSp macro="">
      <xdr:nvCxnSpPr>
        <xdr:cNvPr id="67" name="直線コネクタ 66"/>
        <xdr:cNvCxnSpPr/>
      </xdr:nvCxnSpPr>
      <xdr:spPr>
        <a:xfrm flipV="1">
          <a:off x="3098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165862</xdr:rowOff>
    </xdr:from>
    <xdr:to>
      <xdr:col>4</xdr:col>
      <xdr:colOff>346075</xdr:colOff>
      <xdr:row>38</xdr:row>
      <xdr:rowOff>30988</xdr:rowOff>
    </xdr:to>
    <xdr:cxnSp macro="">
      <xdr:nvCxnSpPr>
        <xdr:cNvPr id="70" name="直線コネクタ 69"/>
        <xdr:cNvCxnSpPr/>
      </xdr:nvCxnSpPr>
      <xdr:spPr>
        <a:xfrm flipV="1">
          <a:off x="2209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38</xdr:row>
      <xdr:rowOff>30988</xdr:rowOff>
    </xdr:to>
    <xdr:cxnSp macro="">
      <xdr:nvCxnSpPr>
        <xdr:cNvPr id="73" name="直線コネクタ 72"/>
        <xdr:cNvCxnSpPr/>
      </xdr:nvCxnSpPr>
      <xdr:spPr>
        <a:xfrm>
          <a:off x="1320800" y="64409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3" name="円/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4"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115062</xdr:rowOff>
    </xdr:from>
    <xdr:to>
      <xdr:col>4</xdr:col>
      <xdr:colOff>396875</xdr:colOff>
      <xdr:row>38</xdr:row>
      <xdr:rowOff>45212</xdr:rowOff>
    </xdr:to>
    <xdr:sp macro="" textlink="">
      <xdr:nvSpPr>
        <xdr:cNvPr id="87" name="円/楕円 86"/>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29989</xdr:rowOff>
    </xdr:from>
    <xdr:ext cx="762000" cy="259045"/>
    <xdr:sp macro="" textlink="">
      <xdr:nvSpPr>
        <xdr:cNvPr id="88" name="テキスト ボックス 87"/>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151638</xdr:rowOff>
    </xdr:from>
    <xdr:to>
      <xdr:col>3</xdr:col>
      <xdr:colOff>193675</xdr:colOff>
      <xdr:row>38</xdr:row>
      <xdr:rowOff>81788</xdr:rowOff>
    </xdr:to>
    <xdr:sp macro="" textlink="">
      <xdr:nvSpPr>
        <xdr:cNvPr id="89" name="円/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前年度と同様、一括交付金等の補助事業により、物件費に係る経常経費が</a:t>
          </a:r>
          <a:r>
            <a:rPr kumimoji="1" lang="en-US" altLang="ja-JP" sz="1300">
              <a:latin typeface="ＭＳ Ｐゴシック"/>
            </a:rPr>
            <a:t>18.6</a:t>
          </a:r>
          <a:r>
            <a:rPr kumimoji="1" lang="ja-JP" altLang="en-US" sz="1300">
              <a:latin typeface="ＭＳ Ｐゴシック"/>
            </a:rPr>
            <a:t>となっている。指定管理者制度の適正な運営に努め、経常的な物件費の抑制に努める。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1270</xdr:rowOff>
    </xdr:to>
    <xdr:cxnSp macro="">
      <xdr:nvCxnSpPr>
        <xdr:cNvPr id="125" name="直線コネクタ 124"/>
        <xdr:cNvCxnSpPr/>
      </xdr:nvCxnSpPr>
      <xdr:spPr>
        <a:xfrm>
          <a:off x="15671800" y="3258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88900</xdr:rowOff>
    </xdr:from>
    <xdr:to>
      <xdr:col>22</xdr:col>
      <xdr:colOff>565150</xdr:colOff>
      <xdr:row>19</xdr:row>
      <xdr:rowOff>1270</xdr:rowOff>
    </xdr:to>
    <xdr:cxnSp macro="">
      <xdr:nvCxnSpPr>
        <xdr:cNvPr id="128" name="直線コネクタ 127"/>
        <xdr:cNvCxnSpPr/>
      </xdr:nvCxnSpPr>
      <xdr:spPr>
        <a:xfrm>
          <a:off x="14782800" y="3175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88900</xdr:rowOff>
    </xdr:to>
    <xdr:cxnSp macro="">
      <xdr:nvCxnSpPr>
        <xdr:cNvPr id="131" name="直線コネクタ 130"/>
        <xdr:cNvCxnSpPr/>
      </xdr:nvCxnSpPr>
      <xdr:spPr>
        <a:xfrm>
          <a:off x="13893800" y="3159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19</xdr:row>
      <xdr:rowOff>69850</xdr:rowOff>
    </xdr:to>
    <xdr:cxnSp macro="">
      <xdr:nvCxnSpPr>
        <xdr:cNvPr id="134" name="直線コネクタ 133"/>
        <xdr:cNvCxnSpPr/>
      </xdr:nvCxnSpPr>
      <xdr:spPr>
        <a:xfrm flipV="1">
          <a:off x="13004800" y="3159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4" name="円/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6" name="円/楕円 145"/>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7" name="テキスト ボックス 146"/>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48" name="円/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49" name="テキスト ボックス 148"/>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22860</xdr:rowOff>
    </xdr:from>
    <xdr:to>
      <xdr:col>20</xdr:col>
      <xdr:colOff>209550</xdr:colOff>
      <xdr:row>18</xdr:row>
      <xdr:rowOff>124460</xdr:rowOff>
    </xdr:to>
    <xdr:sp macro="" textlink="">
      <xdr:nvSpPr>
        <xdr:cNvPr id="150" name="円/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19050</xdr:rowOff>
    </xdr:from>
    <xdr:to>
      <xdr:col>19</xdr:col>
      <xdr:colOff>6350</xdr:colOff>
      <xdr:row>19</xdr:row>
      <xdr:rowOff>120650</xdr:rowOff>
    </xdr:to>
    <xdr:sp macro="" textlink="">
      <xdr:nvSpPr>
        <xdr:cNvPr id="152" name="円/楕円 151"/>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105427</xdr:rowOff>
    </xdr:from>
    <xdr:ext cx="762000" cy="259045"/>
    <xdr:sp macro="" textlink="">
      <xdr:nvSpPr>
        <xdr:cNvPr id="153" name="テキスト ボックス 152"/>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全国的にも増加傾向にある扶助費は、平成</a:t>
          </a:r>
          <a:r>
            <a:rPr kumimoji="1" lang="en-US" altLang="ja-JP" sz="1300">
              <a:latin typeface="ＭＳ Ｐゴシック"/>
            </a:rPr>
            <a:t>28</a:t>
          </a:r>
          <a:r>
            <a:rPr kumimoji="1" lang="ja-JP" altLang="en-US" sz="1300">
              <a:latin typeface="ＭＳ Ｐゴシック"/>
            </a:rPr>
            <a:t>年度も障害福祉費やこども医療助成において増となったが、児童福祉費の減により前年度同等となった。しかし今後も制度拡大等による費用増が想定されるため、公立保育所の民営化等を検討し、コスト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88" name="直線コネクタ 187"/>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56</xdr:row>
      <xdr:rowOff>127000</xdr:rowOff>
    </xdr:to>
    <xdr:cxnSp macro="">
      <xdr:nvCxnSpPr>
        <xdr:cNvPr id="191" name="直線コネクタ 190"/>
        <xdr:cNvCxnSpPr/>
      </xdr:nvCxnSpPr>
      <xdr:spPr>
        <a:xfrm>
          <a:off x="3098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61685</xdr:rowOff>
    </xdr:to>
    <xdr:cxnSp macro="">
      <xdr:nvCxnSpPr>
        <xdr:cNvPr id="194" name="直線コネクタ 193"/>
        <xdr:cNvCxnSpPr/>
      </xdr:nvCxnSpPr>
      <xdr:spPr>
        <a:xfrm>
          <a:off x="2209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12700</xdr:rowOff>
    </xdr:to>
    <xdr:cxnSp macro="">
      <xdr:nvCxnSpPr>
        <xdr:cNvPr id="197" name="直線コネクタ 196"/>
        <xdr:cNvCxnSpPr/>
      </xdr:nvCxnSpPr>
      <xdr:spPr>
        <a:xfrm>
          <a:off x="1320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7" name="円/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8"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9" name="円/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0" name="テキスト ボックス 209"/>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1" name="円/楕円 210"/>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2" name="テキスト ボックス 211"/>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5" name="円/楕円 214"/>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6" name="テキスト ボックス 215"/>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その他に係る経常収支比率は前年度に比べ</a:t>
          </a:r>
          <a:r>
            <a:rPr kumimoji="1" lang="en-US" altLang="ja-JP" sz="1300">
              <a:latin typeface="ＭＳ Ｐゴシック"/>
            </a:rPr>
            <a:t>0.5</a:t>
          </a:r>
          <a:r>
            <a:rPr kumimoji="1" lang="ja-JP" altLang="en-US" sz="1300">
              <a:latin typeface="ＭＳ Ｐゴシック"/>
            </a:rPr>
            <a:t>％下回っているのは、維持補修費の減が主な要因である。前年度は教育施設の延命化の取組み等を行ったことによるものである。今後も公共施設の延命化に向けた取り組みが行われるため更新費用について平準化を図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167005</xdr:rowOff>
    </xdr:from>
    <xdr:to>
      <xdr:col>24</xdr:col>
      <xdr:colOff>31750</xdr:colOff>
      <xdr:row>57</xdr:row>
      <xdr:rowOff>24130</xdr:rowOff>
    </xdr:to>
    <xdr:cxnSp macro="">
      <xdr:nvCxnSpPr>
        <xdr:cNvPr id="244" name="直線コネクタ 243"/>
        <xdr:cNvCxnSpPr/>
      </xdr:nvCxnSpPr>
      <xdr:spPr>
        <a:xfrm flipV="1">
          <a:off x="15671800" y="97682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47" name="直線コネクタ 246"/>
        <xdr:cNvCxnSpPr/>
      </xdr:nvCxnSpPr>
      <xdr:spPr>
        <a:xfrm>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138430</xdr:rowOff>
    </xdr:from>
    <xdr:to>
      <xdr:col>21</xdr:col>
      <xdr:colOff>361950</xdr:colOff>
      <xdr:row>57</xdr:row>
      <xdr:rowOff>1270</xdr:rowOff>
    </xdr:to>
    <xdr:cxnSp macro="">
      <xdr:nvCxnSpPr>
        <xdr:cNvPr id="250" name="直線コネクタ 249"/>
        <xdr:cNvCxnSpPr/>
      </xdr:nvCxnSpPr>
      <xdr:spPr>
        <a:xfrm>
          <a:off x="13893800" y="973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138430</xdr:rowOff>
    </xdr:from>
    <xdr:to>
      <xdr:col>20</xdr:col>
      <xdr:colOff>158750</xdr:colOff>
      <xdr:row>57</xdr:row>
      <xdr:rowOff>18415</xdr:rowOff>
    </xdr:to>
    <xdr:cxnSp macro="">
      <xdr:nvCxnSpPr>
        <xdr:cNvPr id="253" name="直線コネクタ 252"/>
        <xdr:cNvCxnSpPr/>
      </xdr:nvCxnSpPr>
      <xdr:spPr>
        <a:xfrm flipV="1">
          <a:off x="13004800" y="97396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116205</xdr:rowOff>
    </xdr:from>
    <xdr:to>
      <xdr:col>24</xdr:col>
      <xdr:colOff>82550</xdr:colOff>
      <xdr:row>57</xdr:row>
      <xdr:rowOff>46355</xdr:rowOff>
    </xdr:to>
    <xdr:sp macro="" textlink="">
      <xdr:nvSpPr>
        <xdr:cNvPr id="263" name="円/楕円 262"/>
        <xdr:cNvSpPr/>
      </xdr:nvSpPr>
      <xdr:spPr>
        <a:xfrm>
          <a:off x="164592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132732</xdr:rowOff>
    </xdr:from>
    <xdr:ext cx="762000" cy="259045"/>
    <xdr:sp macro="" textlink="">
      <xdr:nvSpPr>
        <xdr:cNvPr id="264" name="その他該当値テキスト"/>
        <xdr:cNvSpPr txBox="1"/>
      </xdr:nvSpPr>
      <xdr:spPr>
        <a:xfrm>
          <a:off x="16598900" y="95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5" name="円/楕円 264"/>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66" name="テキスト ボックス 26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67" name="円/楕円 26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68" name="テキスト ボックス 26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87630</xdr:rowOff>
    </xdr:from>
    <xdr:to>
      <xdr:col>20</xdr:col>
      <xdr:colOff>209550</xdr:colOff>
      <xdr:row>57</xdr:row>
      <xdr:rowOff>17780</xdr:rowOff>
    </xdr:to>
    <xdr:sp macro="" textlink="">
      <xdr:nvSpPr>
        <xdr:cNvPr id="269" name="円/楕円 268"/>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27957</xdr:rowOff>
    </xdr:from>
    <xdr:ext cx="762000" cy="259045"/>
    <xdr:sp macro="" textlink="">
      <xdr:nvSpPr>
        <xdr:cNvPr id="270" name="テキスト ボックス 269"/>
        <xdr:cNvSpPr txBox="1"/>
      </xdr:nvSpPr>
      <xdr:spPr>
        <a:xfrm>
          <a:off x="13512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139065</xdr:rowOff>
    </xdr:from>
    <xdr:to>
      <xdr:col>19</xdr:col>
      <xdr:colOff>6350</xdr:colOff>
      <xdr:row>57</xdr:row>
      <xdr:rowOff>69215</xdr:rowOff>
    </xdr:to>
    <xdr:sp macro="" textlink="">
      <xdr:nvSpPr>
        <xdr:cNvPr id="271" name="円/楕円 270"/>
        <xdr:cNvSpPr/>
      </xdr:nvSpPr>
      <xdr:spPr>
        <a:xfrm>
          <a:off x="129540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79392</xdr:rowOff>
    </xdr:from>
    <xdr:ext cx="762000" cy="259045"/>
    <xdr:sp macro="" textlink="">
      <xdr:nvSpPr>
        <xdr:cNvPr id="272" name="テキスト ボックス 271"/>
        <xdr:cNvSpPr txBox="1"/>
      </xdr:nvSpPr>
      <xdr:spPr>
        <a:xfrm>
          <a:off x="12623800" y="950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類似団体を下回っているが、事務組合への負担金の増により前年度より</a:t>
          </a:r>
          <a:r>
            <a:rPr kumimoji="1" lang="en-US" altLang="ja-JP" sz="1300">
              <a:latin typeface="ＭＳ Ｐゴシック"/>
            </a:rPr>
            <a:t>0.9</a:t>
          </a:r>
          <a:r>
            <a:rPr kumimoji="1" lang="ja-JP" altLang="en-US" sz="1300">
              <a:latin typeface="ＭＳ Ｐゴシック"/>
            </a:rPr>
            <a:t>ポイント上昇している。引き続き各種団体への単独補助金のチェック機能を強化し削減に努める。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159004</xdr:rowOff>
    </xdr:to>
    <xdr:cxnSp macro="">
      <xdr:nvCxnSpPr>
        <xdr:cNvPr id="302" name="直線コネクタ 301"/>
        <xdr:cNvCxnSpPr/>
      </xdr:nvCxnSpPr>
      <xdr:spPr>
        <a:xfrm>
          <a:off x="15671800" y="6290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163576</xdr:rowOff>
    </xdr:to>
    <xdr:cxnSp macro="">
      <xdr:nvCxnSpPr>
        <xdr:cNvPr id="305" name="直線コネクタ 304"/>
        <xdr:cNvCxnSpPr/>
      </xdr:nvCxnSpPr>
      <xdr:spPr>
        <a:xfrm flipV="1">
          <a:off x="14782800" y="62900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36</xdr:row>
      <xdr:rowOff>163576</xdr:rowOff>
    </xdr:to>
    <xdr:cxnSp macro="">
      <xdr:nvCxnSpPr>
        <xdr:cNvPr id="308" name="直線コネクタ 307"/>
        <xdr:cNvCxnSpPr/>
      </xdr:nvCxnSpPr>
      <xdr:spPr>
        <a:xfrm>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37846</xdr:rowOff>
    </xdr:to>
    <xdr:cxnSp macro="">
      <xdr:nvCxnSpPr>
        <xdr:cNvPr id="311" name="直線コネクタ 310"/>
        <xdr:cNvCxnSpPr/>
      </xdr:nvCxnSpPr>
      <xdr:spPr>
        <a:xfrm flipV="1">
          <a:off x="13004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1" name="円/楕円 320"/>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2" name="補助費等該当値テキスト"/>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3" name="円/楕円 322"/>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4" name="テキスト ボックス 323"/>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5" name="円/楕円 324"/>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26" name="テキスト ボックス 32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27" name="円/楕円 326"/>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8" name="テキスト ボックス 327"/>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9" name="円/楕円 328"/>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0" name="テキスト ボックス 329"/>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新規発行債の抑制により類似団体平均を下回っている。しかし整備中の下水道事業債の元利償還金に対する繰出金や平成</a:t>
          </a:r>
          <a:r>
            <a:rPr kumimoji="1" lang="en-US" altLang="ja-JP" sz="1300">
              <a:latin typeface="ＭＳ Ｐゴシック"/>
            </a:rPr>
            <a:t>29</a:t>
          </a:r>
          <a:r>
            <a:rPr kumimoji="1" lang="ja-JP" altLang="en-US" sz="1300">
              <a:latin typeface="ＭＳ Ｐゴシック"/>
            </a:rPr>
            <a:t>年度から整備が始まる統合中学校整備事業により公債費が増加するため、基金運用等により発行債の抑制が必要である。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152146</xdr:rowOff>
    </xdr:from>
    <xdr:to>
      <xdr:col>7</xdr:col>
      <xdr:colOff>15875</xdr:colOff>
      <xdr:row>75</xdr:row>
      <xdr:rowOff>165863</xdr:rowOff>
    </xdr:to>
    <xdr:cxnSp macro="">
      <xdr:nvCxnSpPr>
        <xdr:cNvPr id="360" name="直線コネクタ 359"/>
        <xdr:cNvCxnSpPr/>
      </xdr:nvCxnSpPr>
      <xdr:spPr>
        <a:xfrm flipV="1">
          <a:off x="3987800" y="130108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165863</xdr:rowOff>
    </xdr:from>
    <xdr:to>
      <xdr:col>5</xdr:col>
      <xdr:colOff>549275</xdr:colOff>
      <xdr:row>76</xdr:row>
      <xdr:rowOff>17272</xdr:rowOff>
    </xdr:to>
    <xdr:cxnSp macro="">
      <xdr:nvCxnSpPr>
        <xdr:cNvPr id="363" name="直線コネクタ 362"/>
        <xdr:cNvCxnSpPr/>
      </xdr:nvCxnSpPr>
      <xdr:spPr>
        <a:xfrm flipV="1">
          <a:off x="3098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17272</xdr:rowOff>
    </xdr:to>
    <xdr:cxnSp macro="">
      <xdr:nvCxnSpPr>
        <xdr:cNvPr id="366" name="直線コネクタ 365"/>
        <xdr:cNvCxnSpPr/>
      </xdr:nvCxnSpPr>
      <xdr:spPr>
        <a:xfrm>
          <a:off x="2209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17272</xdr:rowOff>
    </xdr:to>
    <xdr:cxnSp macro="">
      <xdr:nvCxnSpPr>
        <xdr:cNvPr id="369" name="直線コネクタ 368"/>
        <xdr:cNvCxnSpPr/>
      </xdr:nvCxnSpPr>
      <xdr:spPr>
        <a:xfrm>
          <a:off x="1320800" y="13047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101346</xdr:rowOff>
    </xdr:from>
    <xdr:to>
      <xdr:col>7</xdr:col>
      <xdr:colOff>66675</xdr:colOff>
      <xdr:row>76</xdr:row>
      <xdr:rowOff>31496</xdr:rowOff>
    </xdr:to>
    <xdr:sp macro="" textlink="">
      <xdr:nvSpPr>
        <xdr:cNvPr id="379" name="円/楕円 378"/>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117873</xdr:rowOff>
    </xdr:from>
    <xdr:ext cx="762000" cy="259045"/>
    <xdr:sp macro="" textlink="">
      <xdr:nvSpPr>
        <xdr:cNvPr id="380" name="公債費該当値テキスト"/>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115062</xdr:rowOff>
    </xdr:from>
    <xdr:to>
      <xdr:col>5</xdr:col>
      <xdr:colOff>600075</xdr:colOff>
      <xdr:row>76</xdr:row>
      <xdr:rowOff>45213</xdr:rowOff>
    </xdr:to>
    <xdr:sp macro="" textlink="">
      <xdr:nvSpPr>
        <xdr:cNvPr id="381" name="円/楕円 380"/>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55389</xdr:rowOff>
    </xdr:from>
    <xdr:ext cx="736600" cy="259045"/>
    <xdr:sp macro="" textlink="">
      <xdr:nvSpPr>
        <xdr:cNvPr id="382" name="テキスト ボックス 381"/>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137922</xdr:rowOff>
    </xdr:from>
    <xdr:to>
      <xdr:col>4</xdr:col>
      <xdr:colOff>396875</xdr:colOff>
      <xdr:row>76</xdr:row>
      <xdr:rowOff>68072</xdr:rowOff>
    </xdr:to>
    <xdr:sp macro="" textlink="">
      <xdr:nvSpPr>
        <xdr:cNvPr id="383" name="円/楕円 382"/>
        <xdr:cNvSpPr/>
      </xdr:nvSpPr>
      <xdr:spPr>
        <a:xfrm>
          <a:off x="3048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78249</xdr:rowOff>
    </xdr:from>
    <xdr:ext cx="762000" cy="259045"/>
    <xdr:sp macro="" textlink="">
      <xdr:nvSpPr>
        <xdr:cNvPr id="384" name="テキスト ボックス 383"/>
        <xdr:cNvSpPr txBox="1"/>
      </xdr:nvSpPr>
      <xdr:spPr>
        <a:xfrm>
          <a:off x="2717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85" name="円/楕円 384"/>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86" name="テキスト ボックス 385"/>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137922</xdr:rowOff>
    </xdr:from>
    <xdr:to>
      <xdr:col>1</xdr:col>
      <xdr:colOff>676275</xdr:colOff>
      <xdr:row>76</xdr:row>
      <xdr:rowOff>68072</xdr:rowOff>
    </xdr:to>
    <xdr:sp macro="" textlink="">
      <xdr:nvSpPr>
        <xdr:cNvPr id="387" name="円/楕円 386"/>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78249</xdr:rowOff>
    </xdr:from>
    <xdr:ext cx="762000" cy="259045"/>
    <xdr:sp macro="" textlink="">
      <xdr:nvSpPr>
        <xdr:cNvPr id="388" name="テキスト ボックス 387"/>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人件費、維持修繕費、扶助費が減少したものの、補助費等、繰出金が増となっている。補助事業の増加傾向にあるため抑制も厳しい状況ではあるが、経常経費の節減により適正な財政運営に努める。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62992</xdr:rowOff>
    </xdr:from>
    <xdr:to>
      <xdr:col>24</xdr:col>
      <xdr:colOff>31750</xdr:colOff>
      <xdr:row>76</xdr:row>
      <xdr:rowOff>122428</xdr:rowOff>
    </xdr:to>
    <xdr:cxnSp macro="">
      <xdr:nvCxnSpPr>
        <xdr:cNvPr id="419" name="直線コネクタ 418"/>
        <xdr:cNvCxnSpPr/>
      </xdr:nvCxnSpPr>
      <xdr:spPr>
        <a:xfrm flipV="1">
          <a:off x="15671800" y="13093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20"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122428</xdr:rowOff>
    </xdr:from>
    <xdr:to>
      <xdr:col>22</xdr:col>
      <xdr:colOff>565150</xdr:colOff>
      <xdr:row>76</xdr:row>
      <xdr:rowOff>131572</xdr:rowOff>
    </xdr:to>
    <xdr:cxnSp macro="">
      <xdr:nvCxnSpPr>
        <xdr:cNvPr id="422" name="直線コネクタ 421"/>
        <xdr:cNvCxnSpPr/>
      </xdr:nvCxnSpPr>
      <xdr:spPr>
        <a:xfrm flipV="1">
          <a:off x="14782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76</xdr:row>
      <xdr:rowOff>131572</xdr:rowOff>
    </xdr:to>
    <xdr:cxnSp macro="">
      <xdr:nvCxnSpPr>
        <xdr:cNvPr id="425" name="直線コネクタ 424"/>
        <xdr:cNvCxnSpPr/>
      </xdr:nvCxnSpPr>
      <xdr:spPr>
        <a:xfrm>
          <a:off x="13893800" y="131434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77</xdr:row>
      <xdr:rowOff>14987</xdr:rowOff>
    </xdr:to>
    <xdr:cxnSp macro="">
      <xdr:nvCxnSpPr>
        <xdr:cNvPr id="428" name="直線コネクタ 427"/>
        <xdr:cNvCxnSpPr/>
      </xdr:nvCxnSpPr>
      <xdr:spPr>
        <a:xfrm flipV="1">
          <a:off x="13004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38" name="円/楕円 437"/>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39"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71628</xdr:rowOff>
    </xdr:from>
    <xdr:to>
      <xdr:col>22</xdr:col>
      <xdr:colOff>615950</xdr:colOff>
      <xdr:row>77</xdr:row>
      <xdr:rowOff>1778</xdr:rowOff>
    </xdr:to>
    <xdr:sp macro="" textlink="">
      <xdr:nvSpPr>
        <xdr:cNvPr id="440" name="円/楕円 439"/>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41" name="テキスト ボックス 440"/>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2" name="円/楕円 441"/>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3" name="テキスト ボックス 442"/>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44" name="円/楕円 443"/>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5" name="テキスト ボックス 444"/>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135637</xdr:rowOff>
    </xdr:from>
    <xdr:to>
      <xdr:col>19</xdr:col>
      <xdr:colOff>6350</xdr:colOff>
      <xdr:row>77</xdr:row>
      <xdr:rowOff>65787</xdr:rowOff>
    </xdr:to>
    <xdr:sp macro="" textlink="">
      <xdr:nvSpPr>
        <xdr:cNvPr id="446" name="円/楕円 445"/>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50564</xdr:rowOff>
    </xdr:from>
    <xdr:ext cx="762000" cy="259045"/>
    <xdr:sp macro="" textlink="">
      <xdr:nvSpPr>
        <xdr:cNvPr id="447" name="テキスト ボックス 446"/>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沖縄県恩納村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45222</xdr:rowOff>
    </xdr:from>
    <xdr:to>
      <xdr:col>4</xdr:col>
      <xdr:colOff>1117600</xdr:colOff>
      <xdr:row>17</xdr:row>
      <xdr:rowOff>59784</xdr:rowOff>
    </xdr:to>
    <xdr:cxnSp macro="">
      <xdr:nvCxnSpPr>
        <xdr:cNvPr id="50" name="直線コネクタ 49"/>
        <xdr:cNvCxnSpPr/>
      </xdr:nvCxnSpPr>
      <xdr:spPr bwMode="auto">
        <a:xfrm>
          <a:off x="5003800" y="3007497"/>
          <a:ext cx="647700" cy="14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14468</xdr:rowOff>
    </xdr:from>
    <xdr:to>
      <xdr:col>4</xdr:col>
      <xdr:colOff>469900</xdr:colOff>
      <xdr:row>17</xdr:row>
      <xdr:rowOff>45222</xdr:rowOff>
    </xdr:to>
    <xdr:cxnSp macro="">
      <xdr:nvCxnSpPr>
        <xdr:cNvPr id="53" name="直線コネクタ 52"/>
        <xdr:cNvCxnSpPr/>
      </xdr:nvCxnSpPr>
      <xdr:spPr bwMode="auto">
        <a:xfrm>
          <a:off x="4305300" y="2976743"/>
          <a:ext cx="698500" cy="30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14468</xdr:rowOff>
    </xdr:from>
    <xdr:to>
      <xdr:col>3</xdr:col>
      <xdr:colOff>904875</xdr:colOff>
      <xdr:row>17</xdr:row>
      <xdr:rowOff>32695</xdr:rowOff>
    </xdr:to>
    <xdr:cxnSp macro="">
      <xdr:nvCxnSpPr>
        <xdr:cNvPr id="56" name="直線コネクタ 55"/>
        <xdr:cNvCxnSpPr/>
      </xdr:nvCxnSpPr>
      <xdr:spPr bwMode="auto">
        <a:xfrm flipV="1">
          <a:off x="3606800" y="2976743"/>
          <a:ext cx="698500" cy="1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32695</xdr:rowOff>
    </xdr:from>
    <xdr:to>
      <xdr:col>3</xdr:col>
      <xdr:colOff>206375</xdr:colOff>
      <xdr:row>17</xdr:row>
      <xdr:rowOff>103546</xdr:rowOff>
    </xdr:to>
    <xdr:cxnSp macro="">
      <xdr:nvCxnSpPr>
        <xdr:cNvPr id="59" name="直線コネクタ 58"/>
        <xdr:cNvCxnSpPr/>
      </xdr:nvCxnSpPr>
      <xdr:spPr bwMode="auto">
        <a:xfrm flipV="1">
          <a:off x="2908300" y="2994970"/>
          <a:ext cx="698500" cy="7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8984</xdr:rowOff>
    </xdr:from>
    <xdr:to>
      <xdr:col>5</xdr:col>
      <xdr:colOff>34925</xdr:colOff>
      <xdr:row>17</xdr:row>
      <xdr:rowOff>110584</xdr:rowOff>
    </xdr:to>
    <xdr:sp macro="" textlink="">
      <xdr:nvSpPr>
        <xdr:cNvPr id="69" name="円/楕円 68"/>
        <xdr:cNvSpPr/>
      </xdr:nvSpPr>
      <xdr:spPr bwMode="auto">
        <a:xfrm>
          <a:off x="5600700" y="29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25511</xdr:rowOff>
    </xdr:from>
    <xdr:ext cx="762000" cy="259045"/>
    <xdr:sp macro="" textlink="">
      <xdr:nvSpPr>
        <xdr:cNvPr id="70" name="人口1人当たり決算額の推移該当値テキスト130"/>
        <xdr:cNvSpPr txBox="1"/>
      </xdr:nvSpPr>
      <xdr:spPr>
        <a:xfrm>
          <a:off x="5740400" y="28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120,071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165872</xdr:rowOff>
    </xdr:from>
    <xdr:to>
      <xdr:col>4</xdr:col>
      <xdr:colOff>520700</xdr:colOff>
      <xdr:row>17</xdr:row>
      <xdr:rowOff>96022</xdr:rowOff>
    </xdr:to>
    <xdr:sp macro="" textlink="">
      <xdr:nvSpPr>
        <xdr:cNvPr id="71" name="円/楕円 70"/>
        <xdr:cNvSpPr/>
      </xdr:nvSpPr>
      <xdr:spPr bwMode="auto">
        <a:xfrm>
          <a:off x="4953000" y="295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106199</xdr:rowOff>
    </xdr:from>
    <xdr:ext cx="736600" cy="259045"/>
    <xdr:sp macro="" textlink="">
      <xdr:nvSpPr>
        <xdr:cNvPr id="72" name="テキスト ボックス 71"/>
        <xdr:cNvSpPr txBox="1"/>
      </xdr:nvSpPr>
      <xdr:spPr>
        <a:xfrm>
          <a:off x="4622800" y="272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121,982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135118</xdr:rowOff>
    </xdr:from>
    <xdr:to>
      <xdr:col>3</xdr:col>
      <xdr:colOff>955675</xdr:colOff>
      <xdr:row>17</xdr:row>
      <xdr:rowOff>65268</xdr:rowOff>
    </xdr:to>
    <xdr:sp macro="" textlink="">
      <xdr:nvSpPr>
        <xdr:cNvPr id="73" name="円/楕円 72"/>
        <xdr:cNvSpPr/>
      </xdr:nvSpPr>
      <xdr:spPr bwMode="auto">
        <a:xfrm>
          <a:off x="4254500" y="292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75445</xdr:rowOff>
    </xdr:from>
    <xdr:ext cx="762000" cy="259045"/>
    <xdr:sp macro="" textlink="">
      <xdr:nvSpPr>
        <xdr:cNvPr id="74" name="テキスト ボックス 73"/>
        <xdr:cNvSpPr txBox="1"/>
      </xdr:nvSpPr>
      <xdr:spPr>
        <a:xfrm>
          <a:off x="3924300" y="269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126,018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153345</xdr:rowOff>
    </xdr:from>
    <xdr:to>
      <xdr:col>3</xdr:col>
      <xdr:colOff>257175</xdr:colOff>
      <xdr:row>17</xdr:row>
      <xdr:rowOff>83495</xdr:rowOff>
    </xdr:to>
    <xdr:sp macro="" textlink="">
      <xdr:nvSpPr>
        <xdr:cNvPr id="75" name="円/楕円 74"/>
        <xdr:cNvSpPr/>
      </xdr:nvSpPr>
      <xdr:spPr bwMode="auto">
        <a:xfrm>
          <a:off x="3556000" y="294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93672</xdr:rowOff>
    </xdr:from>
    <xdr:ext cx="762000" cy="259045"/>
    <xdr:sp macro="" textlink="">
      <xdr:nvSpPr>
        <xdr:cNvPr id="76" name="テキスト ボックス 75"/>
        <xdr:cNvSpPr txBox="1"/>
      </xdr:nvSpPr>
      <xdr:spPr>
        <a:xfrm>
          <a:off x="3225800" y="271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52746</xdr:rowOff>
    </xdr:from>
    <xdr:to>
      <xdr:col>2</xdr:col>
      <xdr:colOff>692150</xdr:colOff>
      <xdr:row>17</xdr:row>
      <xdr:rowOff>154346</xdr:rowOff>
    </xdr:to>
    <xdr:sp macro="" textlink="">
      <xdr:nvSpPr>
        <xdr:cNvPr id="77" name="円/楕円 76"/>
        <xdr:cNvSpPr/>
      </xdr:nvSpPr>
      <xdr:spPr bwMode="auto">
        <a:xfrm>
          <a:off x="2857500" y="301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164523</xdr:rowOff>
    </xdr:from>
    <xdr:ext cx="762000" cy="259045"/>
    <xdr:sp macro="" textlink="">
      <xdr:nvSpPr>
        <xdr:cNvPr id="78" name="テキスト ボックス 77"/>
        <xdr:cNvSpPr txBox="1"/>
      </xdr:nvSpPr>
      <xdr:spPr>
        <a:xfrm>
          <a:off x="2527300" y="278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137356</xdr:rowOff>
    </xdr:from>
    <xdr:to>
      <xdr:col>4</xdr:col>
      <xdr:colOff>1117600</xdr:colOff>
      <xdr:row>36</xdr:row>
      <xdr:rowOff>168400</xdr:rowOff>
    </xdr:to>
    <xdr:cxnSp macro="">
      <xdr:nvCxnSpPr>
        <xdr:cNvPr id="110" name="直線コネクタ 109"/>
        <xdr:cNvCxnSpPr/>
      </xdr:nvCxnSpPr>
      <xdr:spPr bwMode="auto">
        <a:xfrm>
          <a:off x="5003800" y="7090606"/>
          <a:ext cx="647700" cy="3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114884</xdr:rowOff>
    </xdr:from>
    <xdr:to>
      <xdr:col>4</xdr:col>
      <xdr:colOff>469900</xdr:colOff>
      <xdr:row>36</xdr:row>
      <xdr:rowOff>137356</xdr:rowOff>
    </xdr:to>
    <xdr:cxnSp macro="">
      <xdr:nvCxnSpPr>
        <xdr:cNvPr id="113" name="直線コネクタ 112"/>
        <xdr:cNvCxnSpPr/>
      </xdr:nvCxnSpPr>
      <xdr:spPr bwMode="auto">
        <a:xfrm>
          <a:off x="4305300" y="7068134"/>
          <a:ext cx="698500" cy="22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91018</xdr:rowOff>
    </xdr:from>
    <xdr:to>
      <xdr:col>3</xdr:col>
      <xdr:colOff>904875</xdr:colOff>
      <xdr:row>36</xdr:row>
      <xdr:rowOff>114884</xdr:rowOff>
    </xdr:to>
    <xdr:cxnSp macro="">
      <xdr:nvCxnSpPr>
        <xdr:cNvPr id="116" name="直線コネクタ 115"/>
        <xdr:cNvCxnSpPr/>
      </xdr:nvCxnSpPr>
      <xdr:spPr bwMode="auto">
        <a:xfrm>
          <a:off x="3606800" y="7044268"/>
          <a:ext cx="698500" cy="2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91018</xdr:rowOff>
    </xdr:from>
    <xdr:to>
      <xdr:col>3</xdr:col>
      <xdr:colOff>206375</xdr:colOff>
      <xdr:row>36</xdr:row>
      <xdr:rowOff>109032</xdr:rowOff>
    </xdr:to>
    <xdr:cxnSp macro="">
      <xdr:nvCxnSpPr>
        <xdr:cNvPr id="119" name="直線コネクタ 118"/>
        <xdr:cNvCxnSpPr/>
      </xdr:nvCxnSpPr>
      <xdr:spPr bwMode="auto">
        <a:xfrm flipV="1">
          <a:off x="2908300" y="7044268"/>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117600</xdr:rowOff>
    </xdr:from>
    <xdr:to>
      <xdr:col>5</xdr:col>
      <xdr:colOff>34925</xdr:colOff>
      <xdr:row>37</xdr:row>
      <xdr:rowOff>47750</xdr:rowOff>
    </xdr:to>
    <xdr:sp macro="" textlink="">
      <xdr:nvSpPr>
        <xdr:cNvPr id="129" name="円/楕円 128"/>
        <xdr:cNvSpPr/>
      </xdr:nvSpPr>
      <xdr:spPr bwMode="auto">
        <a:xfrm>
          <a:off x="5600700" y="707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89677</xdr:rowOff>
    </xdr:from>
    <xdr:ext cx="762000" cy="259045"/>
    <xdr:sp macro="" textlink="">
      <xdr:nvSpPr>
        <xdr:cNvPr id="130" name="人口1人当たり決算額の推移該当値テキスト445"/>
        <xdr:cNvSpPr txBox="1"/>
      </xdr:nvSpPr>
      <xdr:spPr>
        <a:xfrm>
          <a:off x="5740400" y="704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86556</xdr:rowOff>
    </xdr:from>
    <xdr:to>
      <xdr:col>4</xdr:col>
      <xdr:colOff>520700</xdr:colOff>
      <xdr:row>37</xdr:row>
      <xdr:rowOff>16706</xdr:rowOff>
    </xdr:to>
    <xdr:sp macro="" textlink="">
      <xdr:nvSpPr>
        <xdr:cNvPr id="131" name="円/楕円 130"/>
        <xdr:cNvSpPr/>
      </xdr:nvSpPr>
      <xdr:spPr bwMode="auto">
        <a:xfrm>
          <a:off x="4953000" y="703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1483</xdr:rowOff>
    </xdr:from>
    <xdr:ext cx="736600" cy="259045"/>
    <xdr:sp macro="" textlink="">
      <xdr:nvSpPr>
        <xdr:cNvPr id="132" name="テキスト ボックス 131"/>
        <xdr:cNvSpPr txBox="1"/>
      </xdr:nvSpPr>
      <xdr:spPr>
        <a:xfrm>
          <a:off x="4622800" y="712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64084</xdr:rowOff>
    </xdr:from>
    <xdr:to>
      <xdr:col>3</xdr:col>
      <xdr:colOff>955675</xdr:colOff>
      <xdr:row>36</xdr:row>
      <xdr:rowOff>165684</xdr:rowOff>
    </xdr:to>
    <xdr:sp macro="" textlink="">
      <xdr:nvSpPr>
        <xdr:cNvPr id="133" name="円/楕円 132"/>
        <xdr:cNvSpPr/>
      </xdr:nvSpPr>
      <xdr:spPr bwMode="auto">
        <a:xfrm>
          <a:off x="4254500" y="701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150461</xdr:rowOff>
    </xdr:from>
    <xdr:ext cx="762000" cy="259045"/>
    <xdr:sp macro="" textlink="">
      <xdr:nvSpPr>
        <xdr:cNvPr id="134" name="テキスト ボックス 133"/>
        <xdr:cNvSpPr txBox="1"/>
      </xdr:nvSpPr>
      <xdr:spPr>
        <a:xfrm>
          <a:off x="3924300" y="710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40218</xdr:rowOff>
    </xdr:from>
    <xdr:to>
      <xdr:col>3</xdr:col>
      <xdr:colOff>257175</xdr:colOff>
      <xdr:row>36</xdr:row>
      <xdr:rowOff>141818</xdr:rowOff>
    </xdr:to>
    <xdr:sp macro="" textlink="">
      <xdr:nvSpPr>
        <xdr:cNvPr id="135" name="円/楕円 134"/>
        <xdr:cNvSpPr/>
      </xdr:nvSpPr>
      <xdr:spPr bwMode="auto">
        <a:xfrm>
          <a:off x="3556000" y="699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126595</xdr:rowOff>
    </xdr:from>
    <xdr:ext cx="762000" cy="259045"/>
    <xdr:sp macro="" textlink="">
      <xdr:nvSpPr>
        <xdr:cNvPr id="136" name="テキスト ボックス 135"/>
        <xdr:cNvSpPr txBox="1"/>
      </xdr:nvSpPr>
      <xdr:spPr>
        <a:xfrm>
          <a:off x="3225800" y="707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58232</xdr:rowOff>
    </xdr:from>
    <xdr:to>
      <xdr:col>2</xdr:col>
      <xdr:colOff>692150</xdr:colOff>
      <xdr:row>36</xdr:row>
      <xdr:rowOff>159832</xdr:rowOff>
    </xdr:to>
    <xdr:sp macro="" textlink="">
      <xdr:nvSpPr>
        <xdr:cNvPr id="137" name="円/楕円 136"/>
        <xdr:cNvSpPr/>
      </xdr:nvSpPr>
      <xdr:spPr bwMode="auto">
        <a:xfrm>
          <a:off x="2857500" y="701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144609</xdr:rowOff>
    </xdr:from>
    <xdr:ext cx="762000" cy="259045"/>
    <xdr:sp macro="" textlink="">
      <xdr:nvSpPr>
        <xdr:cNvPr id="138" name="テキスト ボックス 137"/>
        <xdr:cNvSpPr txBox="1"/>
      </xdr:nvSpPr>
      <xdr:spPr>
        <a:xfrm>
          <a:off x="2527300" y="709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10,980
10,373
50.83
9,090,877
8,799,910
250,942
3,184,039
3,785,504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62593</xdr:rowOff>
    </xdr:from>
    <xdr:to>
      <xdr:col>6</xdr:col>
      <xdr:colOff>511175</xdr:colOff>
      <xdr:row>36</xdr:row>
      <xdr:rowOff>93226</xdr:rowOff>
    </xdr:to>
    <xdr:cxnSp macro="">
      <xdr:nvCxnSpPr>
        <xdr:cNvPr id="61" name="直線コネクタ 60"/>
        <xdr:cNvCxnSpPr/>
      </xdr:nvCxnSpPr>
      <xdr:spPr>
        <a:xfrm>
          <a:off x="3797300" y="6234793"/>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50950</xdr:rowOff>
    </xdr:from>
    <xdr:to>
      <xdr:col>5</xdr:col>
      <xdr:colOff>358775</xdr:colOff>
      <xdr:row>36</xdr:row>
      <xdr:rowOff>62593</xdr:rowOff>
    </xdr:to>
    <xdr:cxnSp macro="">
      <xdr:nvCxnSpPr>
        <xdr:cNvPr id="64" name="直線コネクタ 63"/>
        <xdr:cNvCxnSpPr/>
      </xdr:nvCxnSpPr>
      <xdr:spPr>
        <a:xfrm>
          <a:off x="2908300" y="6223150"/>
          <a:ext cx="889000" cy="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50950</xdr:rowOff>
    </xdr:from>
    <xdr:to>
      <xdr:col>4</xdr:col>
      <xdr:colOff>155575</xdr:colOff>
      <xdr:row>36</xdr:row>
      <xdr:rowOff>59812</xdr:rowOff>
    </xdr:to>
    <xdr:cxnSp macro="">
      <xdr:nvCxnSpPr>
        <xdr:cNvPr id="67" name="直線コネクタ 66"/>
        <xdr:cNvCxnSpPr/>
      </xdr:nvCxnSpPr>
      <xdr:spPr>
        <a:xfrm flipV="1">
          <a:off x="2019300" y="6223150"/>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59812</xdr:rowOff>
    </xdr:from>
    <xdr:to>
      <xdr:col>2</xdr:col>
      <xdr:colOff>638175</xdr:colOff>
      <xdr:row>36</xdr:row>
      <xdr:rowOff>139563</xdr:rowOff>
    </xdr:to>
    <xdr:cxnSp macro="">
      <xdr:nvCxnSpPr>
        <xdr:cNvPr id="70" name="直線コネクタ 69"/>
        <xdr:cNvCxnSpPr/>
      </xdr:nvCxnSpPr>
      <xdr:spPr>
        <a:xfrm flipV="1">
          <a:off x="1130300" y="6232012"/>
          <a:ext cx="889000" cy="7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42426</xdr:rowOff>
    </xdr:from>
    <xdr:to>
      <xdr:col>6</xdr:col>
      <xdr:colOff>561975</xdr:colOff>
      <xdr:row>36</xdr:row>
      <xdr:rowOff>144026</xdr:rowOff>
    </xdr:to>
    <xdr:sp macro="" textlink="">
      <xdr:nvSpPr>
        <xdr:cNvPr id="80" name="円/楕円 79"/>
        <xdr:cNvSpPr/>
      </xdr:nvSpPr>
      <xdr:spPr>
        <a:xfrm>
          <a:off x="4584700" y="62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65303</xdr:rowOff>
    </xdr:from>
    <xdr:ext cx="599010" cy="259045"/>
    <xdr:sp macro="" textlink="">
      <xdr:nvSpPr>
        <xdr:cNvPr id="81" name="人件費該当値テキスト"/>
        <xdr:cNvSpPr txBox="1"/>
      </xdr:nvSpPr>
      <xdr:spPr>
        <a:xfrm>
          <a:off x="4686300" y="606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11793</xdr:rowOff>
    </xdr:from>
    <xdr:to>
      <xdr:col>5</xdr:col>
      <xdr:colOff>409575</xdr:colOff>
      <xdr:row>36</xdr:row>
      <xdr:rowOff>113393</xdr:rowOff>
    </xdr:to>
    <xdr:sp macro="" textlink="">
      <xdr:nvSpPr>
        <xdr:cNvPr id="82" name="円/楕円 81"/>
        <xdr:cNvSpPr/>
      </xdr:nvSpPr>
      <xdr:spPr>
        <a:xfrm>
          <a:off x="3746500" y="618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129920</xdr:rowOff>
    </xdr:from>
    <xdr:ext cx="599010" cy="259045"/>
    <xdr:sp macro="" textlink="">
      <xdr:nvSpPr>
        <xdr:cNvPr id="83" name="テキスト ボックス 82"/>
        <xdr:cNvSpPr txBox="1"/>
      </xdr:nvSpPr>
      <xdr:spPr>
        <a:xfrm>
          <a:off x="3497794" y="595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xdr:rowOff>
    </xdr:from>
    <xdr:to>
      <xdr:col>4</xdr:col>
      <xdr:colOff>206375</xdr:colOff>
      <xdr:row>36</xdr:row>
      <xdr:rowOff>101750</xdr:rowOff>
    </xdr:to>
    <xdr:sp macro="" textlink="">
      <xdr:nvSpPr>
        <xdr:cNvPr id="84" name="円/楕円 83"/>
        <xdr:cNvSpPr/>
      </xdr:nvSpPr>
      <xdr:spPr>
        <a:xfrm>
          <a:off x="2857500" y="61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118277</xdr:rowOff>
    </xdr:from>
    <xdr:ext cx="599010" cy="259045"/>
    <xdr:sp macro="" textlink="">
      <xdr:nvSpPr>
        <xdr:cNvPr id="85" name="テキスト ボックス 84"/>
        <xdr:cNvSpPr txBox="1"/>
      </xdr:nvSpPr>
      <xdr:spPr>
        <a:xfrm>
          <a:off x="2608794" y="59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9012</xdr:rowOff>
    </xdr:from>
    <xdr:to>
      <xdr:col>3</xdr:col>
      <xdr:colOff>3175</xdr:colOff>
      <xdr:row>36</xdr:row>
      <xdr:rowOff>110612</xdr:rowOff>
    </xdr:to>
    <xdr:sp macro="" textlink="">
      <xdr:nvSpPr>
        <xdr:cNvPr id="86" name="円/楕円 85"/>
        <xdr:cNvSpPr/>
      </xdr:nvSpPr>
      <xdr:spPr>
        <a:xfrm>
          <a:off x="1968500" y="618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127139</xdr:rowOff>
    </xdr:from>
    <xdr:ext cx="599010" cy="259045"/>
    <xdr:sp macro="" textlink="">
      <xdr:nvSpPr>
        <xdr:cNvPr id="87" name="テキスト ボックス 86"/>
        <xdr:cNvSpPr txBox="1"/>
      </xdr:nvSpPr>
      <xdr:spPr>
        <a:xfrm>
          <a:off x="1719794" y="595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88763</xdr:rowOff>
    </xdr:from>
    <xdr:to>
      <xdr:col>1</xdr:col>
      <xdr:colOff>485775</xdr:colOff>
      <xdr:row>37</xdr:row>
      <xdr:rowOff>18913</xdr:rowOff>
    </xdr:to>
    <xdr:sp macro="" textlink="">
      <xdr:nvSpPr>
        <xdr:cNvPr id="88" name="円/楕円 87"/>
        <xdr:cNvSpPr/>
      </xdr:nvSpPr>
      <xdr:spPr>
        <a:xfrm>
          <a:off x="1079500" y="62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35440</xdr:rowOff>
    </xdr:from>
    <xdr:ext cx="599010" cy="259045"/>
    <xdr:sp macro="" textlink="">
      <xdr:nvSpPr>
        <xdr:cNvPr id="89" name="テキスト ボックス 88"/>
        <xdr:cNvSpPr txBox="1"/>
      </xdr:nvSpPr>
      <xdr:spPr>
        <a:xfrm>
          <a:off x="830794" y="60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128608</xdr:rowOff>
    </xdr:from>
    <xdr:to>
      <xdr:col>6</xdr:col>
      <xdr:colOff>511175</xdr:colOff>
      <xdr:row>55</xdr:row>
      <xdr:rowOff>151368</xdr:rowOff>
    </xdr:to>
    <xdr:cxnSp macro="">
      <xdr:nvCxnSpPr>
        <xdr:cNvPr id="116" name="直線コネクタ 115"/>
        <xdr:cNvCxnSpPr/>
      </xdr:nvCxnSpPr>
      <xdr:spPr>
        <a:xfrm>
          <a:off x="3797300" y="9558358"/>
          <a:ext cx="838200" cy="2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128608</xdr:rowOff>
    </xdr:from>
    <xdr:to>
      <xdr:col>5</xdr:col>
      <xdr:colOff>358775</xdr:colOff>
      <xdr:row>55</xdr:row>
      <xdr:rowOff>158144</xdr:rowOff>
    </xdr:to>
    <xdr:cxnSp macro="">
      <xdr:nvCxnSpPr>
        <xdr:cNvPr id="119" name="直線コネクタ 118"/>
        <xdr:cNvCxnSpPr/>
      </xdr:nvCxnSpPr>
      <xdr:spPr>
        <a:xfrm flipV="1">
          <a:off x="2908300" y="9558358"/>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158144</xdr:rowOff>
    </xdr:from>
    <xdr:to>
      <xdr:col>4</xdr:col>
      <xdr:colOff>155575</xdr:colOff>
      <xdr:row>56</xdr:row>
      <xdr:rowOff>47062</xdr:rowOff>
    </xdr:to>
    <xdr:cxnSp macro="">
      <xdr:nvCxnSpPr>
        <xdr:cNvPr id="122" name="直線コネクタ 121"/>
        <xdr:cNvCxnSpPr/>
      </xdr:nvCxnSpPr>
      <xdr:spPr>
        <a:xfrm flipV="1">
          <a:off x="2019300" y="9587894"/>
          <a:ext cx="889000" cy="6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22999</xdr:rowOff>
    </xdr:from>
    <xdr:to>
      <xdr:col>2</xdr:col>
      <xdr:colOff>638175</xdr:colOff>
      <xdr:row>56</xdr:row>
      <xdr:rowOff>47062</xdr:rowOff>
    </xdr:to>
    <xdr:cxnSp macro="">
      <xdr:nvCxnSpPr>
        <xdr:cNvPr id="125" name="直線コネクタ 124"/>
        <xdr:cNvCxnSpPr/>
      </xdr:nvCxnSpPr>
      <xdr:spPr>
        <a:xfrm>
          <a:off x="1130300" y="9624199"/>
          <a:ext cx="889000" cy="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100568</xdr:rowOff>
    </xdr:from>
    <xdr:to>
      <xdr:col>6</xdr:col>
      <xdr:colOff>561975</xdr:colOff>
      <xdr:row>56</xdr:row>
      <xdr:rowOff>30718</xdr:rowOff>
    </xdr:to>
    <xdr:sp macro="" textlink="">
      <xdr:nvSpPr>
        <xdr:cNvPr id="135" name="円/楕円 134"/>
        <xdr:cNvSpPr/>
      </xdr:nvSpPr>
      <xdr:spPr>
        <a:xfrm>
          <a:off x="4584700" y="95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123445</xdr:rowOff>
    </xdr:from>
    <xdr:ext cx="599010" cy="259045"/>
    <xdr:sp macro="" textlink="">
      <xdr:nvSpPr>
        <xdr:cNvPr id="136" name="物件費該当値テキスト"/>
        <xdr:cNvSpPr txBox="1"/>
      </xdr:nvSpPr>
      <xdr:spPr>
        <a:xfrm>
          <a:off x="4686300" y="938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109,948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77808</xdr:rowOff>
    </xdr:from>
    <xdr:to>
      <xdr:col>5</xdr:col>
      <xdr:colOff>409575</xdr:colOff>
      <xdr:row>56</xdr:row>
      <xdr:rowOff>7958</xdr:rowOff>
    </xdr:to>
    <xdr:sp macro="" textlink="">
      <xdr:nvSpPr>
        <xdr:cNvPr id="137" name="円/楕円 136"/>
        <xdr:cNvSpPr/>
      </xdr:nvSpPr>
      <xdr:spPr>
        <a:xfrm>
          <a:off x="3746500" y="95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24485</xdr:rowOff>
    </xdr:from>
    <xdr:ext cx="599010" cy="259045"/>
    <xdr:sp macro="" textlink="">
      <xdr:nvSpPr>
        <xdr:cNvPr id="138" name="テキスト ボックス 137"/>
        <xdr:cNvSpPr txBox="1"/>
      </xdr:nvSpPr>
      <xdr:spPr>
        <a:xfrm>
          <a:off x="3497794" y="92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107344</xdr:rowOff>
    </xdr:from>
    <xdr:to>
      <xdr:col>4</xdr:col>
      <xdr:colOff>206375</xdr:colOff>
      <xdr:row>56</xdr:row>
      <xdr:rowOff>37494</xdr:rowOff>
    </xdr:to>
    <xdr:sp macro="" textlink="">
      <xdr:nvSpPr>
        <xdr:cNvPr id="139" name="円/楕円 138"/>
        <xdr:cNvSpPr/>
      </xdr:nvSpPr>
      <xdr:spPr>
        <a:xfrm>
          <a:off x="2857500" y="95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54021</xdr:rowOff>
    </xdr:from>
    <xdr:ext cx="599010" cy="259045"/>
    <xdr:sp macro="" textlink="">
      <xdr:nvSpPr>
        <xdr:cNvPr id="140" name="テキスト ボックス 139"/>
        <xdr:cNvSpPr txBox="1"/>
      </xdr:nvSpPr>
      <xdr:spPr>
        <a:xfrm>
          <a:off x="2608794" y="931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108,466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167712</xdr:rowOff>
    </xdr:from>
    <xdr:to>
      <xdr:col>3</xdr:col>
      <xdr:colOff>3175</xdr:colOff>
      <xdr:row>56</xdr:row>
      <xdr:rowOff>97862</xdr:rowOff>
    </xdr:to>
    <xdr:sp macro="" textlink="">
      <xdr:nvSpPr>
        <xdr:cNvPr id="141" name="円/楕円 140"/>
        <xdr:cNvSpPr/>
      </xdr:nvSpPr>
      <xdr:spPr>
        <a:xfrm>
          <a:off x="1968500" y="9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114389</xdr:rowOff>
    </xdr:from>
    <xdr:ext cx="534377" cy="259045"/>
    <xdr:sp macro="" textlink="">
      <xdr:nvSpPr>
        <xdr:cNvPr id="142" name="テキスト ボックス 141"/>
        <xdr:cNvSpPr txBox="1"/>
      </xdr:nvSpPr>
      <xdr:spPr>
        <a:xfrm>
          <a:off x="1752111" y="937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143649</xdr:rowOff>
    </xdr:from>
    <xdr:to>
      <xdr:col>1</xdr:col>
      <xdr:colOff>485775</xdr:colOff>
      <xdr:row>56</xdr:row>
      <xdr:rowOff>73799</xdr:rowOff>
    </xdr:to>
    <xdr:sp macro="" textlink="">
      <xdr:nvSpPr>
        <xdr:cNvPr id="143" name="円/楕円 142"/>
        <xdr:cNvSpPr/>
      </xdr:nvSpPr>
      <xdr:spPr>
        <a:xfrm>
          <a:off x="1079500" y="95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90326</xdr:rowOff>
    </xdr:from>
    <xdr:ext cx="599010" cy="259045"/>
    <xdr:sp macro="" textlink="">
      <xdr:nvSpPr>
        <xdr:cNvPr id="144" name="テキスト ボックス 143"/>
        <xdr:cNvSpPr txBox="1"/>
      </xdr:nvSpPr>
      <xdr:spPr>
        <a:xfrm>
          <a:off x="830794" y="93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36418</xdr:rowOff>
    </xdr:from>
    <xdr:to>
      <xdr:col>6</xdr:col>
      <xdr:colOff>511175</xdr:colOff>
      <xdr:row>76</xdr:row>
      <xdr:rowOff>134899</xdr:rowOff>
    </xdr:to>
    <xdr:cxnSp macro="">
      <xdr:nvCxnSpPr>
        <xdr:cNvPr id="171" name="直線コネクタ 170"/>
        <xdr:cNvCxnSpPr/>
      </xdr:nvCxnSpPr>
      <xdr:spPr>
        <a:xfrm>
          <a:off x="3797300" y="13066618"/>
          <a:ext cx="8382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36418</xdr:rowOff>
    </xdr:from>
    <xdr:to>
      <xdr:col>5</xdr:col>
      <xdr:colOff>358775</xdr:colOff>
      <xdr:row>76</xdr:row>
      <xdr:rowOff>95717</xdr:rowOff>
    </xdr:to>
    <xdr:cxnSp macro="">
      <xdr:nvCxnSpPr>
        <xdr:cNvPr id="174" name="直線コネクタ 173"/>
        <xdr:cNvCxnSpPr/>
      </xdr:nvCxnSpPr>
      <xdr:spPr>
        <a:xfrm flipV="1">
          <a:off x="2908300" y="13066618"/>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134033</xdr:rowOff>
    </xdr:from>
    <xdr:ext cx="469744" cy="259045"/>
    <xdr:sp macro="" textlink="">
      <xdr:nvSpPr>
        <xdr:cNvPr id="176" name="テキスト ボックス 175"/>
        <xdr:cNvSpPr txBox="1"/>
      </xdr:nvSpPr>
      <xdr:spPr>
        <a:xfrm>
          <a:off x="3562427"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95717</xdr:rowOff>
    </xdr:from>
    <xdr:to>
      <xdr:col>4</xdr:col>
      <xdr:colOff>155575</xdr:colOff>
      <xdr:row>76</xdr:row>
      <xdr:rowOff>165395</xdr:rowOff>
    </xdr:to>
    <xdr:cxnSp macro="">
      <xdr:nvCxnSpPr>
        <xdr:cNvPr id="177" name="直線コネクタ 176"/>
        <xdr:cNvCxnSpPr/>
      </xdr:nvCxnSpPr>
      <xdr:spPr>
        <a:xfrm flipV="1">
          <a:off x="2019300" y="13125917"/>
          <a:ext cx="889000" cy="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77523</xdr:rowOff>
    </xdr:from>
    <xdr:ext cx="469744" cy="259045"/>
    <xdr:sp macro="" textlink="">
      <xdr:nvSpPr>
        <xdr:cNvPr id="179" name="テキスト ボックス 178"/>
        <xdr:cNvSpPr txBox="1"/>
      </xdr:nvSpPr>
      <xdr:spPr>
        <a:xfrm>
          <a:off x="2673427"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147382</xdr:rowOff>
    </xdr:from>
    <xdr:to>
      <xdr:col>2</xdr:col>
      <xdr:colOff>638175</xdr:colOff>
      <xdr:row>76</xdr:row>
      <xdr:rowOff>165395</xdr:rowOff>
    </xdr:to>
    <xdr:cxnSp macro="">
      <xdr:nvCxnSpPr>
        <xdr:cNvPr id="180" name="直線コネクタ 179"/>
        <xdr:cNvCxnSpPr/>
      </xdr:nvCxnSpPr>
      <xdr:spPr>
        <a:xfrm>
          <a:off x="1130300" y="13177582"/>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103401</xdr:rowOff>
    </xdr:from>
    <xdr:ext cx="469744" cy="259045"/>
    <xdr:sp macro="" textlink="">
      <xdr:nvSpPr>
        <xdr:cNvPr id="182" name="テキスト ボックス 181"/>
        <xdr:cNvSpPr txBox="1"/>
      </xdr:nvSpPr>
      <xdr:spPr>
        <a:xfrm>
          <a:off x="1784427"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104222</xdr:rowOff>
    </xdr:from>
    <xdr:ext cx="469744" cy="259045"/>
    <xdr:sp macro="" textlink="">
      <xdr:nvSpPr>
        <xdr:cNvPr id="184" name="テキスト ボックス 183"/>
        <xdr:cNvSpPr txBox="1"/>
      </xdr:nvSpPr>
      <xdr:spPr>
        <a:xfrm>
          <a:off x="895427" y="13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84099</xdr:rowOff>
    </xdr:from>
    <xdr:to>
      <xdr:col>6</xdr:col>
      <xdr:colOff>561975</xdr:colOff>
      <xdr:row>77</xdr:row>
      <xdr:rowOff>14249</xdr:rowOff>
    </xdr:to>
    <xdr:sp macro="" textlink="">
      <xdr:nvSpPr>
        <xdr:cNvPr id="190" name="円/楕円 189"/>
        <xdr:cNvSpPr/>
      </xdr:nvSpPr>
      <xdr:spPr>
        <a:xfrm>
          <a:off x="4584700" y="131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106977</xdr:rowOff>
    </xdr:from>
    <xdr:ext cx="469744" cy="259045"/>
    <xdr:sp macro="" textlink="">
      <xdr:nvSpPr>
        <xdr:cNvPr id="191" name="維持補修費該当値テキスト"/>
        <xdr:cNvSpPr txBox="1"/>
      </xdr:nvSpPr>
      <xdr:spPr>
        <a:xfrm>
          <a:off x="4686300" y="1296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157068</xdr:rowOff>
    </xdr:from>
    <xdr:to>
      <xdr:col>5</xdr:col>
      <xdr:colOff>409575</xdr:colOff>
      <xdr:row>76</xdr:row>
      <xdr:rowOff>87218</xdr:rowOff>
    </xdr:to>
    <xdr:sp macro="" textlink="">
      <xdr:nvSpPr>
        <xdr:cNvPr id="192" name="円/楕円 191"/>
        <xdr:cNvSpPr/>
      </xdr:nvSpPr>
      <xdr:spPr>
        <a:xfrm>
          <a:off x="3746500" y="130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103746</xdr:rowOff>
    </xdr:from>
    <xdr:ext cx="469744" cy="259045"/>
    <xdr:sp macro="" textlink="">
      <xdr:nvSpPr>
        <xdr:cNvPr id="193" name="テキスト ボックス 192"/>
        <xdr:cNvSpPr txBox="1"/>
      </xdr:nvSpPr>
      <xdr:spPr>
        <a:xfrm>
          <a:off x="3562427" y="127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44917</xdr:rowOff>
    </xdr:from>
    <xdr:to>
      <xdr:col>4</xdr:col>
      <xdr:colOff>206375</xdr:colOff>
      <xdr:row>76</xdr:row>
      <xdr:rowOff>146517</xdr:rowOff>
    </xdr:to>
    <xdr:sp macro="" textlink="">
      <xdr:nvSpPr>
        <xdr:cNvPr id="194" name="円/楕円 193"/>
        <xdr:cNvSpPr/>
      </xdr:nvSpPr>
      <xdr:spPr>
        <a:xfrm>
          <a:off x="2857500" y="130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163044</xdr:rowOff>
    </xdr:from>
    <xdr:ext cx="469744" cy="259045"/>
    <xdr:sp macro="" textlink="">
      <xdr:nvSpPr>
        <xdr:cNvPr id="195" name="テキスト ボックス 194"/>
        <xdr:cNvSpPr txBox="1"/>
      </xdr:nvSpPr>
      <xdr:spPr>
        <a:xfrm>
          <a:off x="2673427" y="128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114595</xdr:rowOff>
    </xdr:from>
    <xdr:to>
      <xdr:col>3</xdr:col>
      <xdr:colOff>3175</xdr:colOff>
      <xdr:row>77</xdr:row>
      <xdr:rowOff>44745</xdr:rowOff>
    </xdr:to>
    <xdr:sp macro="" textlink="">
      <xdr:nvSpPr>
        <xdr:cNvPr id="196" name="円/楕円 195"/>
        <xdr:cNvSpPr/>
      </xdr:nvSpPr>
      <xdr:spPr>
        <a:xfrm>
          <a:off x="1968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61272</xdr:rowOff>
    </xdr:from>
    <xdr:ext cx="469744" cy="259045"/>
    <xdr:sp macro="" textlink="">
      <xdr:nvSpPr>
        <xdr:cNvPr id="197" name="テキスト ボックス 196"/>
        <xdr:cNvSpPr txBox="1"/>
      </xdr:nvSpPr>
      <xdr:spPr>
        <a:xfrm>
          <a:off x="1784427" y="129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96582</xdr:rowOff>
    </xdr:from>
    <xdr:to>
      <xdr:col>1</xdr:col>
      <xdr:colOff>485775</xdr:colOff>
      <xdr:row>77</xdr:row>
      <xdr:rowOff>26732</xdr:rowOff>
    </xdr:to>
    <xdr:sp macro="" textlink="">
      <xdr:nvSpPr>
        <xdr:cNvPr id="198" name="円/楕円 197"/>
        <xdr:cNvSpPr/>
      </xdr:nvSpPr>
      <xdr:spPr>
        <a:xfrm>
          <a:off x="1079500" y="131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43258</xdr:rowOff>
    </xdr:from>
    <xdr:ext cx="469744" cy="259045"/>
    <xdr:sp macro="" textlink="">
      <xdr:nvSpPr>
        <xdr:cNvPr id="199" name="テキスト ボックス 198"/>
        <xdr:cNvSpPr txBox="1"/>
      </xdr:nvSpPr>
      <xdr:spPr>
        <a:xfrm>
          <a:off x="895427" y="1290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9610</xdr:rowOff>
    </xdr:from>
    <xdr:to>
      <xdr:col>6</xdr:col>
      <xdr:colOff>511175</xdr:colOff>
      <xdr:row>95</xdr:row>
      <xdr:rowOff>63658</xdr:rowOff>
    </xdr:to>
    <xdr:cxnSp macro="">
      <xdr:nvCxnSpPr>
        <xdr:cNvPr id="231" name="直線コネクタ 230"/>
        <xdr:cNvCxnSpPr/>
      </xdr:nvCxnSpPr>
      <xdr:spPr>
        <a:xfrm flipV="1">
          <a:off x="3797300" y="16297360"/>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63658</xdr:rowOff>
    </xdr:from>
    <xdr:to>
      <xdr:col>5</xdr:col>
      <xdr:colOff>358775</xdr:colOff>
      <xdr:row>95</xdr:row>
      <xdr:rowOff>82043</xdr:rowOff>
    </xdr:to>
    <xdr:cxnSp macro="">
      <xdr:nvCxnSpPr>
        <xdr:cNvPr id="234" name="直線コネクタ 233"/>
        <xdr:cNvCxnSpPr/>
      </xdr:nvCxnSpPr>
      <xdr:spPr>
        <a:xfrm flipV="1">
          <a:off x="2908300" y="1635140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82043</xdr:rowOff>
    </xdr:from>
    <xdr:to>
      <xdr:col>4</xdr:col>
      <xdr:colOff>155575</xdr:colOff>
      <xdr:row>95</xdr:row>
      <xdr:rowOff>148338</xdr:rowOff>
    </xdr:to>
    <xdr:cxnSp macro="">
      <xdr:nvCxnSpPr>
        <xdr:cNvPr id="237" name="直線コネクタ 236"/>
        <xdr:cNvCxnSpPr/>
      </xdr:nvCxnSpPr>
      <xdr:spPr>
        <a:xfrm flipV="1">
          <a:off x="2019300" y="1636979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148338</xdr:rowOff>
    </xdr:from>
    <xdr:to>
      <xdr:col>2</xdr:col>
      <xdr:colOff>638175</xdr:colOff>
      <xdr:row>96</xdr:row>
      <xdr:rowOff>30021</xdr:rowOff>
    </xdr:to>
    <xdr:cxnSp macro="">
      <xdr:nvCxnSpPr>
        <xdr:cNvPr id="240" name="直線コネクタ 239"/>
        <xdr:cNvCxnSpPr/>
      </xdr:nvCxnSpPr>
      <xdr:spPr>
        <a:xfrm flipV="1">
          <a:off x="1130300" y="16436088"/>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130260</xdr:rowOff>
    </xdr:from>
    <xdr:to>
      <xdr:col>6</xdr:col>
      <xdr:colOff>561975</xdr:colOff>
      <xdr:row>95</xdr:row>
      <xdr:rowOff>60410</xdr:rowOff>
    </xdr:to>
    <xdr:sp macro="" textlink="">
      <xdr:nvSpPr>
        <xdr:cNvPr id="250" name="円/楕円 249"/>
        <xdr:cNvSpPr/>
      </xdr:nvSpPr>
      <xdr:spPr>
        <a:xfrm>
          <a:off x="4584700" y="162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108687</xdr:rowOff>
    </xdr:from>
    <xdr:ext cx="534377" cy="259045"/>
    <xdr:sp macro="" textlink="">
      <xdr:nvSpPr>
        <xdr:cNvPr id="251" name="扶助費該当値テキスト"/>
        <xdr:cNvSpPr txBox="1"/>
      </xdr:nvSpPr>
      <xdr:spPr>
        <a:xfrm>
          <a:off x="4686300" y="16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12858</xdr:rowOff>
    </xdr:from>
    <xdr:to>
      <xdr:col>5</xdr:col>
      <xdr:colOff>409575</xdr:colOff>
      <xdr:row>95</xdr:row>
      <xdr:rowOff>114458</xdr:rowOff>
    </xdr:to>
    <xdr:sp macro="" textlink="">
      <xdr:nvSpPr>
        <xdr:cNvPr id="252" name="円/楕円 251"/>
        <xdr:cNvSpPr/>
      </xdr:nvSpPr>
      <xdr:spPr>
        <a:xfrm>
          <a:off x="3746500" y="163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105585</xdr:rowOff>
    </xdr:from>
    <xdr:ext cx="534377" cy="259045"/>
    <xdr:sp macro="" textlink="">
      <xdr:nvSpPr>
        <xdr:cNvPr id="253" name="テキスト ボックス 252"/>
        <xdr:cNvSpPr txBox="1"/>
      </xdr:nvSpPr>
      <xdr:spPr>
        <a:xfrm>
          <a:off x="3530111" y="1639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31243</xdr:rowOff>
    </xdr:from>
    <xdr:to>
      <xdr:col>4</xdr:col>
      <xdr:colOff>206375</xdr:colOff>
      <xdr:row>95</xdr:row>
      <xdr:rowOff>132843</xdr:rowOff>
    </xdr:to>
    <xdr:sp macro="" textlink="">
      <xdr:nvSpPr>
        <xdr:cNvPr id="254" name="円/楕円 253"/>
        <xdr:cNvSpPr/>
      </xdr:nvSpPr>
      <xdr:spPr>
        <a:xfrm>
          <a:off x="2857500" y="163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149370</xdr:rowOff>
    </xdr:from>
    <xdr:ext cx="534377" cy="259045"/>
    <xdr:sp macro="" textlink="">
      <xdr:nvSpPr>
        <xdr:cNvPr id="255" name="テキスト ボックス 254"/>
        <xdr:cNvSpPr txBox="1"/>
      </xdr:nvSpPr>
      <xdr:spPr>
        <a:xfrm>
          <a:off x="2641111" y="1609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97538</xdr:rowOff>
    </xdr:from>
    <xdr:to>
      <xdr:col>3</xdr:col>
      <xdr:colOff>3175</xdr:colOff>
      <xdr:row>96</xdr:row>
      <xdr:rowOff>27688</xdr:rowOff>
    </xdr:to>
    <xdr:sp macro="" textlink="">
      <xdr:nvSpPr>
        <xdr:cNvPr id="256" name="円/楕円 255"/>
        <xdr:cNvSpPr/>
      </xdr:nvSpPr>
      <xdr:spPr>
        <a:xfrm>
          <a:off x="1968500" y="163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44215</xdr:rowOff>
    </xdr:from>
    <xdr:ext cx="534377" cy="259045"/>
    <xdr:sp macro="" textlink="">
      <xdr:nvSpPr>
        <xdr:cNvPr id="257" name="テキスト ボックス 256"/>
        <xdr:cNvSpPr txBox="1"/>
      </xdr:nvSpPr>
      <xdr:spPr>
        <a:xfrm>
          <a:off x="1752111" y="1616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150671</xdr:rowOff>
    </xdr:from>
    <xdr:to>
      <xdr:col>1</xdr:col>
      <xdr:colOff>485775</xdr:colOff>
      <xdr:row>96</xdr:row>
      <xdr:rowOff>80821</xdr:rowOff>
    </xdr:to>
    <xdr:sp macro="" textlink="">
      <xdr:nvSpPr>
        <xdr:cNvPr id="258" name="円/楕円 257"/>
        <xdr:cNvSpPr/>
      </xdr:nvSpPr>
      <xdr:spPr>
        <a:xfrm>
          <a:off x="1079500" y="164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97348</xdr:rowOff>
    </xdr:from>
    <xdr:ext cx="534377" cy="259045"/>
    <xdr:sp macro="" textlink="">
      <xdr:nvSpPr>
        <xdr:cNvPr id="259" name="テキスト ボックス 258"/>
        <xdr:cNvSpPr txBox="1"/>
      </xdr:nvSpPr>
      <xdr:spPr>
        <a:xfrm>
          <a:off x="863111" y="1621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84248</xdr:rowOff>
    </xdr:from>
    <xdr:to>
      <xdr:col>15</xdr:col>
      <xdr:colOff>180975</xdr:colOff>
      <xdr:row>34</xdr:row>
      <xdr:rowOff>117291</xdr:rowOff>
    </xdr:to>
    <xdr:cxnSp macro="">
      <xdr:nvCxnSpPr>
        <xdr:cNvPr id="290" name="直線コネクタ 289"/>
        <xdr:cNvCxnSpPr/>
      </xdr:nvCxnSpPr>
      <xdr:spPr>
        <a:xfrm flipV="1">
          <a:off x="9639300" y="5913548"/>
          <a:ext cx="838200" cy="3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117291</xdr:rowOff>
    </xdr:from>
    <xdr:to>
      <xdr:col>14</xdr:col>
      <xdr:colOff>28575</xdr:colOff>
      <xdr:row>35</xdr:row>
      <xdr:rowOff>11037</xdr:rowOff>
    </xdr:to>
    <xdr:cxnSp macro="">
      <xdr:nvCxnSpPr>
        <xdr:cNvPr id="293" name="直線コネクタ 292"/>
        <xdr:cNvCxnSpPr/>
      </xdr:nvCxnSpPr>
      <xdr:spPr>
        <a:xfrm flipV="1">
          <a:off x="8750300" y="5946591"/>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11037</xdr:rowOff>
    </xdr:from>
    <xdr:to>
      <xdr:col>12</xdr:col>
      <xdr:colOff>511175</xdr:colOff>
      <xdr:row>35</xdr:row>
      <xdr:rowOff>26060</xdr:rowOff>
    </xdr:to>
    <xdr:cxnSp macro="">
      <xdr:nvCxnSpPr>
        <xdr:cNvPr id="296" name="直線コネクタ 295"/>
        <xdr:cNvCxnSpPr/>
      </xdr:nvCxnSpPr>
      <xdr:spPr>
        <a:xfrm flipV="1">
          <a:off x="7861300" y="6011787"/>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26060</xdr:rowOff>
    </xdr:from>
    <xdr:to>
      <xdr:col>11</xdr:col>
      <xdr:colOff>307975</xdr:colOff>
      <xdr:row>35</xdr:row>
      <xdr:rowOff>32696</xdr:rowOff>
    </xdr:to>
    <xdr:cxnSp macro="">
      <xdr:nvCxnSpPr>
        <xdr:cNvPr id="299" name="直線コネクタ 298"/>
        <xdr:cNvCxnSpPr/>
      </xdr:nvCxnSpPr>
      <xdr:spPr>
        <a:xfrm flipV="1">
          <a:off x="6972300" y="6026810"/>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33448</xdr:rowOff>
    </xdr:from>
    <xdr:to>
      <xdr:col>15</xdr:col>
      <xdr:colOff>231775</xdr:colOff>
      <xdr:row>34</xdr:row>
      <xdr:rowOff>135048</xdr:rowOff>
    </xdr:to>
    <xdr:sp macro="" textlink="">
      <xdr:nvSpPr>
        <xdr:cNvPr id="309" name="円/楕円 308"/>
        <xdr:cNvSpPr/>
      </xdr:nvSpPr>
      <xdr:spPr>
        <a:xfrm>
          <a:off x="10426700" y="586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56325</xdr:rowOff>
    </xdr:from>
    <xdr:ext cx="599010" cy="259045"/>
    <xdr:sp macro="" textlink="">
      <xdr:nvSpPr>
        <xdr:cNvPr id="310" name="補助費等該当値テキスト"/>
        <xdr:cNvSpPr txBox="1"/>
      </xdr:nvSpPr>
      <xdr:spPr>
        <a:xfrm>
          <a:off x="10528300" y="571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133,490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66491</xdr:rowOff>
    </xdr:from>
    <xdr:to>
      <xdr:col>14</xdr:col>
      <xdr:colOff>79375</xdr:colOff>
      <xdr:row>34</xdr:row>
      <xdr:rowOff>168091</xdr:rowOff>
    </xdr:to>
    <xdr:sp macro="" textlink="">
      <xdr:nvSpPr>
        <xdr:cNvPr id="311" name="円/楕円 310"/>
        <xdr:cNvSpPr/>
      </xdr:nvSpPr>
      <xdr:spPr>
        <a:xfrm>
          <a:off x="9588500" y="58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13168</xdr:rowOff>
    </xdr:from>
    <xdr:ext cx="599010" cy="259045"/>
    <xdr:sp macro="" textlink="">
      <xdr:nvSpPr>
        <xdr:cNvPr id="312" name="テキスト ボックス 311"/>
        <xdr:cNvSpPr txBox="1"/>
      </xdr:nvSpPr>
      <xdr:spPr>
        <a:xfrm>
          <a:off x="9339794" y="56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131687</xdr:rowOff>
    </xdr:from>
    <xdr:to>
      <xdr:col>12</xdr:col>
      <xdr:colOff>561975</xdr:colOff>
      <xdr:row>35</xdr:row>
      <xdr:rowOff>61837</xdr:rowOff>
    </xdr:to>
    <xdr:sp macro="" textlink="">
      <xdr:nvSpPr>
        <xdr:cNvPr id="313" name="円/楕円 312"/>
        <xdr:cNvSpPr/>
      </xdr:nvSpPr>
      <xdr:spPr>
        <a:xfrm>
          <a:off x="8699500" y="59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78364</xdr:rowOff>
    </xdr:from>
    <xdr:ext cx="599010" cy="259045"/>
    <xdr:sp macro="" textlink="">
      <xdr:nvSpPr>
        <xdr:cNvPr id="314" name="テキスト ボックス 313"/>
        <xdr:cNvSpPr txBox="1"/>
      </xdr:nvSpPr>
      <xdr:spPr>
        <a:xfrm>
          <a:off x="8450794" y="573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118,449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146710</xdr:rowOff>
    </xdr:from>
    <xdr:to>
      <xdr:col>11</xdr:col>
      <xdr:colOff>358775</xdr:colOff>
      <xdr:row>35</xdr:row>
      <xdr:rowOff>76860</xdr:rowOff>
    </xdr:to>
    <xdr:sp macro="" textlink="">
      <xdr:nvSpPr>
        <xdr:cNvPr id="315" name="円/楕円 314"/>
        <xdr:cNvSpPr/>
      </xdr:nvSpPr>
      <xdr:spPr>
        <a:xfrm>
          <a:off x="7810500" y="59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93387</xdr:rowOff>
    </xdr:from>
    <xdr:ext cx="599010" cy="259045"/>
    <xdr:sp macro="" textlink="">
      <xdr:nvSpPr>
        <xdr:cNvPr id="316" name="テキスト ボックス 315"/>
        <xdr:cNvSpPr txBox="1"/>
      </xdr:nvSpPr>
      <xdr:spPr>
        <a:xfrm>
          <a:off x="7561794" y="575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116,149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153346</xdr:rowOff>
    </xdr:from>
    <xdr:to>
      <xdr:col>10</xdr:col>
      <xdr:colOff>155575</xdr:colOff>
      <xdr:row>35</xdr:row>
      <xdr:rowOff>83496</xdr:rowOff>
    </xdr:to>
    <xdr:sp macro="" textlink="">
      <xdr:nvSpPr>
        <xdr:cNvPr id="317" name="円/楕円 316"/>
        <xdr:cNvSpPr/>
      </xdr:nvSpPr>
      <xdr:spPr>
        <a:xfrm>
          <a:off x="6921500" y="59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100023</xdr:rowOff>
    </xdr:from>
    <xdr:ext cx="599010" cy="259045"/>
    <xdr:sp macro="" textlink="">
      <xdr:nvSpPr>
        <xdr:cNvPr id="318" name="テキスト ボックス 317"/>
        <xdr:cNvSpPr txBox="1"/>
      </xdr:nvSpPr>
      <xdr:spPr>
        <a:xfrm>
          <a:off x="6672794" y="575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169077</xdr:rowOff>
    </xdr:from>
    <xdr:to>
      <xdr:col>15</xdr:col>
      <xdr:colOff>180975</xdr:colOff>
      <xdr:row>57</xdr:row>
      <xdr:rowOff>24943</xdr:rowOff>
    </xdr:to>
    <xdr:cxnSp macro="">
      <xdr:nvCxnSpPr>
        <xdr:cNvPr id="347" name="直線コネクタ 346"/>
        <xdr:cNvCxnSpPr/>
      </xdr:nvCxnSpPr>
      <xdr:spPr>
        <a:xfrm flipV="1">
          <a:off x="9639300" y="9770277"/>
          <a:ext cx="838200" cy="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143102</xdr:rowOff>
    </xdr:from>
    <xdr:to>
      <xdr:col>14</xdr:col>
      <xdr:colOff>28575</xdr:colOff>
      <xdr:row>57</xdr:row>
      <xdr:rowOff>24943</xdr:rowOff>
    </xdr:to>
    <xdr:cxnSp macro="">
      <xdr:nvCxnSpPr>
        <xdr:cNvPr id="350" name="直線コネクタ 349"/>
        <xdr:cNvCxnSpPr/>
      </xdr:nvCxnSpPr>
      <xdr:spPr>
        <a:xfrm>
          <a:off x="8750300" y="9744302"/>
          <a:ext cx="889000" cy="5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152107</xdr:rowOff>
    </xdr:from>
    <xdr:to>
      <xdr:col>12</xdr:col>
      <xdr:colOff>511175</xdr:colOff>
      <xdr:row>56</xdr:row>
      <xdr:rowOff>143102</xdr:rowOff>
    </xdr:to>
    <xdr:cxnSp macro="">
      <xdr:nvCxnSpPr>
        <xdr:cNvPr id="353" name="直線コネクタ 352"/>
        <xdr:cNvCxnSpPr/>
      </xdr:nvCxnSpPr>
      <xdr:spPr>
        <a:xfrm>
          <a:off x="7861300" y="9581857"/>
          <a:ext cx="889000" cy="1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152107</xdr:rowOff>
    </xdr:from>
    <xdr:to>
      <xdr:col>11</xdr:col>
      <xdr:colOff>307975</xdr:colOff>
      <xdr:row>57</xdr:row>
      <xdr:rowOff>66761</xdr:rowOff>
    </xdr:to>
    <xdr:cxnSp macro="">
      <xdr:nvCxnSpPr>
        <xdr:cNvPr id="356" name="直線コネクタ 355"/>
        <xdr:cNvCxnSpPr/>
      </xdr:nvCxnSpPr>
      <xdr:spPr>
        <a:xfrm flipV="1">
          <a:off x="6972300" y="9581857"/>
          <a:ext cx="889000" cy="2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118277</xdr:rowOff>
    </xdr:from>
    <xdr:to>
      <xdr:col>15</xdr:col>
      <xdr:colOff>231775</xdr:colOff>
      <xdr:row>57</xdr:row>
      <xdr:rowOff>48427</xdr:rowOff>
    </xdr:to>
    <xdr:sp macro="" textlink="">
      <xdr:nvSpPr>
        <xdr:cNvPr id="366" name="円/楕円 365"/>
        <xdr:cNvSpPr/>
      </xdr:nvSpPr>
      <xdr:spPr>
        <a:xfrm>
          <a:off x="10426700" y="971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141154</xdr:rowOff>
    </xdr:from>
    <xdr:ext cx="599010" cy="259045"/>
    <xdr:sp macro="" textlink="">
      <xdr:nvSpPr>
        <xdr:cNvPr id="367" name="普通建設事業費該当値テキスト"/>
        <xdr:cNvSpPr txBox="1"/>
      </xdr:nvSpPr>
      <xdr:spPr>
        <a:xfrm>
          <a:off x="10528300" y="957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204,579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145593</xdr:rowOff>
    </xdr:from>
    <xdr:to>
      <xdr:col>14</xdr:col>
      <xdr:colOff>79375</xdr:colOff>
      <xdr:row>57</xdr:row>
      <xdr:rowOff>75743</xdr:rowOff>
    </xdr:to>
    <xdr:sp macro="" textlink="">
      <xdr:nvSpPr>
        <xdr:cNvPr id="368" name="円/楕円 367"/>
        <xdr:cNvSpPr/>
      </xdr:nvSpPr>
      <xdr:spPr>
        <a:xfrm>
          <a:off x="95885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92270</xdr:rowOff>
    </xdr:from>
    <xdr:ext cx="599010" cy="259045"/>
    <xdr:sp macro="" textlink="">
      <xdr:nvSpPr>
        <xdr:cNvPr id="369" name="テキスト ボックス 368"/>
        <xdr:cNvSpPr txBox="1"/>
      </xdr:nvSpPr>
      <xdr:spPr>
        <a:xfrm>
          <a:off x="9339794" y="952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92302</xdr:rowOff>
    </xdr:from>
    <xdr:to>
      <xdr:col>12</xdr:col>
      <xdr:colOff>561975</xdr:colOff>
      <xdr:row>57</xdr:row>
      <xdr:rowOff>22452</xdr:rowOff>
    </xdr:to>
    <xdr:sp macro="" textlink="">
      <xdr:nvSpPr>
        <xdr:cNvPr id="370" name="円/楕円 369"/>
        <xdr:cNvSpPr/>
      </xdr:nvSpPr>
      <xdr:spPr>
        <a:xfrm>
          <a:off x="8699500" y="9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38979</xdr:rowOff>
    </xdr:from>
    <xdr:ext cx="599010" cy="259045"/>
    <xdr:sp macro="" textlink="">
      <xdr:nvSpPr>
        <xdr:cNvPr id="371" name="テキスト ボックス 370"/>
        <xdr:cNvSpPr txBox="1"/>
      </xdr:nvSpPr>
      <xdr:spPr>
        <a:xfrm>
          <a:off x="8450794" y="946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101307</xdr:rowOff>
    </xdr:from>
    <xdr:to>
      <xdr:col>11</xdr:col>
      <xdr:colOff>358775</xdr:colOff>
      <xdr:row>56</xdr:row>
      <xdr:rowOff>31457</xdr:rowOff>
    </xdr:to>
    <xdr:sp macro="" textlink="">
      <xdr:nvSpPr>
        <xdr:cNvPr id="372" name="円/楕円 371"/>
        <xdr:cNvSpPr/>
      </xdr:nvSpPr>
      <xdr:spPr>
        <a:xfrm>
          <a:off x="7810500" y="95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47984</xdr:rowOff>
    </xdr:from>
    <xdr:ext cx="599010" cy="259045"/>
    <xdr:sp macro="" textlink="">
      <xdr:nvSpPr>
        <xdr:cNvPr id="373" name="テキスト ボックス 372"/>
        <xdr:cNvSpPr txBox="1"/>
      </xdr:nvSpPr>
      <xdr:spPr>
        <a:xfrm>
          <a:off x="7561794" y="930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15961</xdr:rowOff>
    </xdr:from>
    <xdr:to>
      <xdr:col>10</xdr:col>
      <xdr:colOff>155575</xdr:colOff>
      <xdr:row>57</xdr:row>
      <xdr:rowOff>117561</xdr:rowOff>
    </xdr:to>
    <xdr:sp macro="" textlink="">
      <xdr:nvSpPr>
        <xdr:cNvPr id="374" name="円/楕円 373"/>
        <xdr:cNvSpPr/>
      </xdr:nvSpPr>
      <xdr:spPr>
        <a:xfrm>
          <a:off x="6921500" y="97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134088</xdr:rowOff>
    </xdr:from>
    <xdr:ext cx="599010" cy="259045"/>
    <xdr:sp macro="" textlink="">
      <xdr:nvSpPr>
        <xdr:cNvPr id="375" name="テキスト ボックス 374"/>
        <xdr:cNvSpPr txBox="1"/>
      </xdr:nvSpPr>
      <xdr:spPr>
        <a:xfrm>
          <a:off x="6672794" y="95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114709</xdr:rowOff>
    </xdr:from>
    <xdr:to>
      <xdr:col>15</xdr:col>
      <xdr:colOff>180975</xdr:colOff>
      <xdr:row>73</xdr:row>
      <xdr:rowOff>81418</xdr:rowOff>
    </xdr:to>
    <xdr:cxnSp macro="">
      <xdr:nvCxnSpPr>
        <xdr:cNvPr id="400" name="直線コネクタ 399"/>
        <xdr:cNvCxnSpPr/>
      </xdr:nvCxnSpPr>
      <xdr:spPr>
        <a:xfrm>
          <a:off x="9639300" y="12459109"/>
          <a:ext cx="838200" cy="13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114709</xdr:rowOff>
    </xdr:from>
    <xdr:to>
      <xdr:col>14</xdr:col>
      <xdr:colOff>28575</xdr:colOff>
      <xdr:row>73</xdr:row>
      <xdr:rowOff>35619</xdr:rowOff>
    </xdr:to>
    <xdr:cxnSp macro="">
      <xdr:nvCxnSpPr>
        <xdr:cNvPr id="403" name="直線コネクタ 402"/>
        <xdr:cNvCxnSpPr/>
      </xdr:nvCxnSpPr>
      <xdr:spPr>
        <a:xfrm flipV="1">
          <a:off x="8750300" y="12459109"/>
          <a:ext cx="889000" cy="9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20246</xdr:rowOff>
    </xdr:from>
    <xdr:ext cx="534377" cy="259045"/>
    <xdr:sp macro="" textlink="">
      <xdr:nvSpPr>
        <xdr:cNvPr id="407" name="テキスト ボックス 406"/>
        <xdr:cNvSpPr txBox="1"/>
      </xdr:nvSpPr>
      <xdr:spPr>
        <a:xfrm>
          <a:off x="8483111" y="1322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30618</xdr:rowOff>
    </xdr:from>
    <xdr:to>
      <xdr:col>15</xdr:col>
      <xdr:colOff>231775</xdr:colOff>
      <xdr:row>73</xdr:row>
      <xdr:rowOff>132218</xdr:rowOff>
    </xdr:to>
    <xdr:sp macro="" textlink="">
      <xdr:nvSpPr>
        <xdr:cNvPr id="413" name="円/楕円 412"/>
        <xdr:cNvSpPr/>
      </xdr:nvSpPr>
      <xdr:spPr>
        <a:xfrm>
          <a:off x="10426700" y="125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53495</xdr:rowOff>
    </xdr:from>
    <xdr:ext cx="599010" cy="259045"/>
    <xdr:sp macro="" textlink="">
      <xdr:nvSpPr>
        <xdr:cNvPr id="414" name="普通建設事業費 （ うち新規整備　）該当値テキスト"/>
        <xdr:cNvSpPr txBox="1"/>
      </xdr:nvSpPr>
      <xdr:spPr>
        <a:xfrm>
          <a:off x="10528300" y="1239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140,198</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63909</xdr:rowOff>
    </xdr:from>
    <xdr:to>
      <xdr:col>14</xdr:col>
      <xdr:colOff>79375</xdr:colOff>
      <xdr:row>72</xdr:row>
      <xdr:rowOff>165509</xdr:rowOff>
    </xdr:to>
    <xdr:sp macro="" textlink="">
      <xdr:nvSpPr>
        <xdr:cNvPr id="415" name="円/楕円 414"/>
        <xdr:cNvSpPr/>
      </xdr:nvSpPr>
      <xdr:spPr>
        <a:xfrm>
          <a:off x="9588500" y="1240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71</xdr:row>
      <xdr:rowOff>10586</xdr:rowOff>
    </xdr:from>
    <xdr:ext cx="599010" cy="259045"/>
    <xdr:sp macro="" textlink="">
      <xdr:nvSpPr>
        <xdr:cNvPr id="416" name="テキスト ボックス 415"/>
        <xdr:cNvSpPr txBox="1"/>
      </xdr:nvSpPr>
      <xdr:spPr>
        <a:xfrm>
          <a:off x="9339794" y="1218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164,373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156269</xdr:rowOff>
    </xdr:from>
    <xdr:to>
      <xdr:col>12</xdr:col>
      <xdr:colOff>561975</xdr:colOff>
      <xdr:row>73</xdr:row>
      <xdr:rowOff>86419</xdr:rowOff>
    </xdr:to>
    <xdr:sp macro="" textlink="">
      <xdr:nvSpPr>
        <xdr:cNvPr id="417" name="円/楕円 416"/>
        <xdr:cNvSpPr/>
      </xdr:nvSpPr>
      <xdr:spPr>
        <a:xfrm>
          <a:off x="8699500" y="125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71</xdr:row>
      <xdr:rowOff>102946</xdr:rowOff>
    </xdr:from>
    <xdr:ext cx="599010" cy="259045"/>
    <xdr:sp macro="" textlink="">
      <xdr:nvSpPr>
        <xdr:cNvPr id="418" name="テキスト ボックス 417"/>
        <xdr:cNvSpPr txBox="1"/>
      </xdr:nvSpPr>
      <xdr:spPr>
        <a:xfrm>
          <a:off x="8450794" y="122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37444</xdr:rowOff>
    </xdr:from>
    <xdr:to>
      <xdr:col>15</xdr:col>
      <xdr:colOff>180975</xdr:colOff>
      <xdr:row>98</xdr:row>
      <xdr:rowOff>88508</xdr:rowOff>
    </xdr:to>
    <xdr:cxnSp macro="">
      <xdr:nvCxnSpPr>
        <xdr:cNvPr id="445" name="直線コネクタ 444"/>
        <xdr:cNvCxnSpPr/>
      </xdr:nvCxnSpPr>
      <xdr:spPr>
        <a:xfrm flipV="1">
          <a:off x="9639300" y="16839544"/>
          <a:ext cx="838200" cy="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159995</xdr:rowOff>
    </xdr:from>
    <xdr:to>
      <xdr:col>14</xdr:col>
      <xdr:colOff>28575</xdr:colOff>
      <xdr:row>98</xdr:row>
      <xdr:rowOff>88508</xdr:rowOff>
    </xdr:to>
    <xdr:cxnSp macro="">
      <xdr:nvCxnSpPr>
        <xdr:cNvPr id="448" name="直線コネクタ 447"/>
        <xdr:cNvCxnSpPr/>
      </xdr:nvCxnSpPr>
      <xdr:spPr>
        <a:xfrm>
          <a:off x="8750300" y="16790645"/>
          <a:ext cx="889000" cy="9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158094</xdr:rowOff>
    </xdr:from>
    <xdr:to>
      <xdr:col>15</xdr:col>
      <xdr:colOff>231775</xdr:colOff>
      <xdr:row>98</xdr:row>
      <xdr:rowOff>88244</xdr:rowOff>
    </xdr:to>
    <xdr:sp macro="" textlink="">
      <xdr:nvSpPr>
        <xdr:cNvPr id="458" name="円/楕円 457"/>
        <xdr:cNvSpPr/>
      </xdr:nvSpPr>
      <xdr:spPr>
        <a:xfrm>
          <a:off x="10426700" y="167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37708</xdr:rowOff>
    </xdr:from>
    <xdr:to>
      <xdr:col>14</xdr:col>
      <xdr:colOff>79375</xdr:colOff>
      <xdr:row>98</xdr:row>
      <xdr:rowOff>139308</xdr:rowOff>
    </xdr:to>
    <xdr:sp macro="" textlink="">
      <xdr:nvSpPr>
        <xdr:cNvPr id="460" name="円/楕円 459"/>
        <xdr:cNvSpPr/>
      </xdr:nvSpPr>
      <xdr:spPr>
        <a:xfrm>
          <a:off x="9588500" y="168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130435</xdr:rowOff>
    </xdr:from>
    <xdr:ext cx="534377" cy="259045"/>
    <xdr:sp macro="" textlink="">
      <xdr:nvSpPr>
        <xdr:cNvPr id="461" name="テキスト ボックス 460"/>
        <xdr:cNvSpPr txBox="1"/>
      </xdr:nvSpPr>
      <xdr:spPr>
        <a:xfrm>
          <a:off x="93721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109195</xdr:rowOff>
    </xdr:from>
    <xdr:to>
      <xdr:col>12</xdr:col>
      <xdr:colOff>561975</xdr:colOff>
      <xdr:row>98</xdr:row>
      <xdr:rowOff>39345</xdr:rowOff>
    </xdr:to>
    <xdr:sp macro="" textlink="">
      <xdr:nvSpPr>
        <xdr:cNvPr id="462" name="円/楕円 461"/>
        <xdr:cNvSpPr/>
      </xdr:nvSpPr>
      <xdr:spPr>
        <a:xfrm>
          <a:off x="8699500" y="167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55872</xdr:rowOff>
    </xdr:from>
    <xdr:ext cx="534377" cy="259045"/>
    <xdr:sp macro="" textlink="">
      <xdr:nvSpPr>
        <xdr:cNvPr id="463" name="テキスト ボックス 462"/>
        <xdr:cNvSpPr txBox="1"/>
      </xdr:nvSpPr>
      <xdr:spPr>
        <a:xfrm>
          <a:off x="8483111" y="165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25857</xdr:rowOff>
    </xdr:from>
    <xdr:to>
      <xdr:col>23</xdr:col>
      <xdr:colOff>517525</xdr:colOff>
      <xdr:row>39</xdr:row>
      <xdr:rowOff>40716</xdr:rowOff>
    </xdr:to>
    <xdr:cxnSp macro="">
      <xdr:nvCxnSpPr>
        <xdr:cNvPr id="492" name="直線コネクタ 491"/>
        <xdr:cNvCxnSpPr/>
      </xdr:nvCxnSpPr>
      <xdr:spPr>
        <a:xfrm>
          <a:off x="15481300" y="671240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71825</xdr:rowOff>
    </xdr:from>
    <xdr:to>
      <xdr:col>22</xdr:col>
      <xdr:colOff>365125</xdr:colOff>
      <xdr:row>39</xdr:row>
      <xdr:rowOff>25857</xdr:rowOff>
    </xdr:to>
    <xdr:cxnSp macro="">
      <xdr:nvCxnSpPr>
        <xdr:cNvPr id="495" name="直線コネクタ 494"/>
        <xdr:cNvCxnSpPr/>
      </xdr:nvCxnSpPr>
      <xdr:spPr>
        <a:xfrm>
          <a:off x="14592300" y="6586925"/>
          <a:ext cx="889000" cy="1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71825</xdr:rowOff>
    </xdr:from>
    <xdr:to>
      <xdr:col>21</xdr:col>
      <xdr:colOff>161925</xdr:colOff>
      <xdr:row>38</xdr:row>
      <xdr:rowOff>154749</xdr:rowOff>
    </xdr:to>
    <xdr:cxnSp macro="">
      <xdr:nvCxnSpPr>
        <xdr:cNvPr id="498" name="直線コネクタ 497"/>
        <xdr:cNvCxnSpPr/>
      </xdr:nvCxnSpPr>
      <xdr:spPr>
        <a:xfrm flipV="1">
          <a:off x="13703300" y="6586925"/>
          <a:ext cx="889000" cy="8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168444</xdr:rowOff>
    </xdr:from>
    <xdr:ext cx="469744" cy="259045"/>
    <xdr:sp macro="" textlink="">
      <xdr:nvSpPr>
        <xdr:cNvPr id="500" name="テキスト ボックス 499"/>
        <xdr:cNvSpPr txBox="1"/>
      </xdr:nvSpPr>
      <xdr:spPr>
        <a:xfrm>
          <a:off x="14357427"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154749</xdr:rowOff>
    </xdr:from>
    <xdr:to>
      <xdr:col>19</xdr:col>
      <xdr:colOff>644525</xdr:colOff>
      <xdr:row>38</xdr:row>
      <xdr:rowOff>163226</xdr:rowOff>
    </xdr:to>
    <xdr:cxnSp macro="">
      <xdr:nvCxnSpPr>
        <xdr:cNvPr id="501" name="直線コネクタ 500"/>
        <xdr:cNvCxnSpPr/>
      </xdr:nvCxnSpPr>
      <xdr:spPr>
        <a:xfrm flipV="1">
          <a:off x="12814300" y="6669849"/>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161366</xdr:rowOff>
    </xdr:from>
    <xdr:to>
      <xdr:col>23</xdr:col>
      <xdr:colOff>568325</xdr:colOff>
      <xdr:row>39</xdr:row>
      <xdr:rowOff>91516</xdr:rowOff>
    </xdr:to>
    <xdr:sp macro="" textlink="">
      <xdr:nvSpPr>
        <xdr:cNvPr id="511" name="円/楕円 510"/>
        <xdr:cNvSpPr/>
      </xdr:nvSpPr>
      <xdr:spPr>
        <a:xfrm>
          <a:off x="162687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146507</xdr:rowOff>
    </xdr:from>
    <xdr:to>
      <xdr:col>22</xdr:col>
      <xdr:colOff>415925</xdr:colOff>
      <xdr:row>39</xdr:row>
      <xdr:rowOff>76657</xdr:rowOff>
    </xdr:to>
    <xdr:sp macro="" textlink="">
      <xdr:nvSpPr>
        <xdr:cNvPr id="513" name="円/楕円 512"/>
        <xdr:cNvSpPr/>
      </xdr:nvSpPr>
      <xdr:spPr>
        <a:xfrm>
          <a:off x="15430500" y="66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67784</xdr:rowOff>
    </xdr:from>
    <xdr:ext cx="378565" cy="259045"/>
    <xdr:sp macro="" textlink="">
      <xdr:nvSpPr>
        <xdr:cNvPr id="514" name="テキスト ボックス 513"/>
        <xdr:cNvSpPr txBox="1"/>
      </xdr:nvSpPr>
      <xdr:spPr>
        <a:xfrm>
          <a:off x="15292017" y="675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21025</xdr:rowOff>
    </xdr:from>
    <xdr:to>
      <xdr:col>21</xdr:col>
      <xdr:colOff>212725</xdr:colOff>
      <xdr:row>38</xdr:row>
      <xdr:rowOff>122625</xdr:rowOff>
    </xdr:to>
    <xdr:sp macro="" textlink="">
      <xdr:nvSpPr>
        <xdr:cNvPr id="515" name="円/楕円 514"/>
        <xdr:cNvSpPr/>
      </xdr:nvSpPr>
      <xdr:spPr>
        <a:xfrm>
          <a:off x="14541500" y="65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139152</xdr:rowOff>
    </xdr:from>
    <xdr:ext cx="469744" cy="259045"/>
    <xdr:sp macro="" textlink="">
      <xdr:nvSpPr>
        <xdr:cNvPr id="516" name="テキスト ボックス 515"/>
        <xdr:cNvSpPr txBox="1"/>
      </xdr:nvSpPr>
      <xdr:spPr>
        <a:xfrm>
          <a:off x="14357427" y="631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103949</xdr:rowOff>
    </xdr:from>
    <xdr:to>
      <xdr:col>20</xdr:col>
      <xdr:colOff>9525</xdr:colOff>
      <xdr:row>39</xdr:row>
      <xdr:rowOff>34099</xdr:rowOff>
    </xdr:to>
    <xdr:sp macro="" textlink="">
      <xdr:nvSpPr>
        <xdr:cNvPr id="517" name="円/楕円 516"/>
        <xdr:cNvSpPr/>
      </xdr:nvSpPr>
      <xdr:spPr>
        <a:xfrm>
          <a:off x="13652500" y="66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25226</xdr:rowOff>
    </xdr:from>
    <xdr:ext cx="469744" cy="259045"/>
    <xdr:sp macro="" textlink="">
      <xdr:nvSpPr>
        <xdr:cNvPr id="518" name="テキスト ボックス 517"/>
        <xdr:cNvSpPr txBox="1"/>
      </xdr:nvSpPr>
      <xdr:spPr>
        <a:xfrm>
          <a:off x="13468427" y="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112426</xdr:rowOff>
    </xdr:from>
    <xdr:to>
      <xdr:col>18</xdr:col>
      <xdr:colOff>492125</xdr:colOff>
      <xdr:row>39</xdr:row>
      <xdr:rowOff>42576</xdr:rowOff>
    </xdr:to>
    <xdr:sp macro="" textlink="">
      <xdr:nvSpPr>
        <xdr:cNvPr id="519" name="円/楕円 518"/>
        <xdr:cNvSpPr/>
      </xdr:nvSpPr>
      <xdr:spPr>
        <a:xfrm>
          <a:off x="12763500" y="66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33703</xdr:rowOff>
    </xdr:from>
    <xdr:ext cx="469744" cy="259045"/>
    <xdr:sp macro="" textlink="">
      <xdr:nvSpPr>
        <xdr:cNvPr id="520" name="テキスト ボックス 519"/>
        <xdr:cNvSpPr txBox="1"/>
      </xdr:nvSpPr>
      <xdr:spPr>
        <a:xfrm>
          <a:off x="12579427" y="67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78146</xdr:rowOff>
    </xdr:from>
    <xdr:to>
      <xdr:col>23</xdr:col>
      <xdr:colOff>517525</xdr:colOff>
      <xdr:row>77</xdr:row>
      <xdr:rowOff>84981</xdr:rowOff>
    </xdr:to>
    <xdr:cxnSp macro="">
      <xdr:nvCxnSpPr>
        <xdr:cNvPr id="598" name="直線コネクタ 597"/>
        <xdr:cNvCxnSpPr/>
      </xdr:nvCxnSpPr>
      <xdr:spPr>
        <a:xfrm>
          <a:off x="15481300" y="13279796"/>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75312</xdr:rowOff>
    </xdr:from>
    <xdr:to>
      <xdr:col>22</xdr:col>
      <xdr:colOff>365125</xdr:colOff>
      <xdr:row>77</xdr:row>
      <xdr:rowOff>78146</xdr:rowOff>
    </xdr:to>
    <xdr:cxnSp macro="">
      <xdr:nvCxnSpPr>
        <xdr:cNvPr id="601" name="直線コネクタ 600"/>
        <xdr:cNvCxnSpPr/>
      </xdr:nvCxnSpPr>
      <xdr:spPr>
        <a:xfrm>
          <a:off x="14592300" y="1327696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74175</xdr:rowOff>
    </xdr:from>
    <xdr:to>
      <xdr:col>21</xdr:col>
      <xdr:colOff>161925</xdr:colOff>
      <xdr:row>77</xdr:row>
      <xdr:rowOff>75312</xdr:rowOff>
    </xdr:to>
    <xdr:cxnSp macro="">
      <xdr:nvCxnSpPr>
        <xdr:cNvPr id="604" name="直線コネクタ 603"/>
        <xdr:cNvCxnSpPr/>
      </xdr:nvCxnSpPr>
      <xdr:spPr>
        <a:xfrm>
          <a:off x="13703300" y="1327582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74175</xdr:rowOff>
    </xdr:from>
    <xdr:to>
      <xdr:col>19</xdr:col>
      <xdr:colOff>644525</xdr:colOff>
      <xdr:row>77</xdr:row>
      <xdr:rowOff>77863</xdr:rowOff>
    </xdr:to>
    <xdr:cxnSp macro="">
      <xdr:nvCxnSpPr>
        <xdr:cNvPr id="607" name="直線コネクタ 606"/>
        <xdr:cNvCxnSpPr/>
      </xdr:nvCxnSpPr>
      <xdr:spPr>
        <a:xfrm flipV="1">
          <a:off x="12814300" y="13275825"/>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34181</xdr:rowOff>
    </xdr:from>
    <xdr:to>
      <xdr:col>23</xdr:col>
      <xdr:colOff>568325</xdr:colOff>
      <xdr:row>77</xdr:row>
      <xdr:rowOff>135781</xdr:rowOff>
    </xdr:to>
    <xdr:sp macro="" textlink="">
      <xdr:nvSpPr>
        <xdr:cNvPr id="617" name="円/楕円 616"/>
        <xdr:cNvSpPr/>
      </xdr:nvSpPr>
      <xdr:spPr>
        <a:xfrm>
          <a:off x="16268700" y="132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12608</xdr:rowOff>
    </xdr:from>
    <xdr:ext cx="534377" cy="259045"/>
    <xdr:sp macro="" textlink="">
      <xdr:nvSpPr>
        <xdr:cNvPr id="618" name="公債費該当値テキスト"/>
        <xdr:cNvSpPr txBox="1"/>
      </xdr:nvSpPr>
      <xdr:spPr>
        <a:xfrm>
          <a:off x="16370300" y="132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27346</xdr:rowOff>
    </xdr:from>
    <xdr:to>
      <xdr:col>22</xdr:col>
      <xdr:colOff>415925</xdr:colOff>
      <xdr:row>77</xdr:row>
      <xdr:rowOff>128946</xdr:rowOff>
    </xdr:to>
    <xdr:sp macro="" textlink="">
      <xdr:nvSpPr>
        <xdr:cNvPr id="619" name="円/楕円 618"/>
        <xdr:cNvSpPr/>
      </xdr:nvSpPr>
      <xdr:spPr>
        <a:xfrm>
          <a:off x="15430500" y="132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120073</xdr:rowOff>
    </xdr:from>
    <xdr:ext cx="534377" cy="259045"/>
    <xdr:sp macro="" textlink="">
      <xdr:nvSpPr>
        <xdr:cNvPr id="620" name="テキスト ボックス 619"/>
        <xdr:cNvSpPr txBox="1"/>
      </xdr:nvSpPr>
      <xdr:spPr>
        <a:xfrm>
          <a:off x="15214111" y="133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24512</xdr:rowOff>
    </xdr:from>
    <xdr:to>
      <xdr:col>21</xdr:col>
      <xdr:colOff>212725</xdr:colOff>
      <xdr:row>77</xdr:row>
      <xdr:rowOff>126112</xdr:rowOff>
    </xdr:to>
    <xdr:sp macro="" textlink="">
      <xdr:nvSpPr>
        <xdr:cNvPr id="621" name="円/楕円 620"/>
        <xdr:cNvSpPr/>
      </xdr:nvSpPr>
      <xdr:spPr>
        <a:xfrm>
          <a:off x="14541500" y="132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117239</xdr:rowOff>
    </xdr:from>
    <xdr:ext cx="534377" cy="259045"/>
    <xdr:sp macro="" textlink="">
      <xdr:nvSpPr>
        <xdr:cNvPr id="622" name="テキスト ボックス 621"/>
        <xdr:cNvSpPr txBox="1"/>
      </xdr:nvSpPr>
      <xdr:spPr>
        <a:xfrm>
          <a:off x="14325111" y="133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23375</xdr:rowOff>
    </xdr:from>
    <xdr:to>
      <xdr:col>20</xdr:col>
      <xdr:colOff>9525</xdr:colOff>
      <xdr:row>77</xdr:row>
      <xdr:rowOff>124975</xdr:rowOff>
    </xdr:to>
    <xdr:sp macro="" textlink="">
      <xdr:nvSpPr>
        <xdr:cNvPr id="623" name="円/楕円 622"/>
        <xdr:cNvSpPr/>
      </xdr:nvSpPr>
      <xdr:spPr>
        <a:xfrm>
          <a:off x="13652500" y="132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116102</xdr:rowOff>
    </xdr:from>
    <xdr:ext cx="534377" cy="259045"/>
    <xdr:sp macro="" textlink="">
      <xdr:nvSpPr>
        <xdr:cNvPr id="624" name="テキスト ボックス 623"/>
        <xdr:cNvSpPr txBox="1"/>
      </xdr:nvSpPr>
      <xdr:spPr>
        <a:xfrm>
          <a:off x="13436111" y="133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27063</xdr:rowOff>
    </xdr:from>
    <xdr:to>
      <xdr:col>18</xdr:col>
      <xdr:colOff>492125</xdr:colOff>
      <xdr:row>77</xdr:row>
      <xdr:rowOff>128663</xdr:rowOff>
    </xdr:to>
    <xdr:sp macro="" textlink="">
      <xdr:nvSpPr>
        <xdr:cNvPr id="625" name="円/楕円 624"/>
        <xdr:cNvSpPr/>
      </xdr:nvSpPr>
      <xdr:spPr>
        <a:xfrm>
          <a:off x="12763500" y="13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119790</xdr:rowOff>
    </xdr:from>
    <xdr:ext cx="534377" cy="259045"/>
    <xdr:sp macro="" textlink="">
      <xdr:nvSpPr>
        <xdr:cNvPr id="626" name="テキスト ボックス 625"/>
        <xdr:cNvSpPr txBox="1"/>
      </xdr:nvSpPr>
      <xdr:spPr>
        <a:xfrm>
          <a:off x="12547111" y="1332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164485</xdr:rowOff>
    </xdr:from>
    <xdr:to>
      <xdr:col>23</xdr:col>
      <xdr:colOff>517525</xdr:colOff>
      <xdr:row>92</xdr:row>
      <xdr:rowOff>27933</xdr:rowOff>
    </xdr:to>
    <xdr:cxnSp macro="">
      <xdr:nvCxnSpPr>
        <xdr:cNvPr id="655" name="直線コネクタ 654"/>
        <xdr:cNvCxnSpPr/>
      </xdr:nvCxnSpPr>
      <xdr:spPr>
        <a:xfrm flipV="1">
          <a:off x="15481300" y="15594985"/>
          <a:ext cx="838200" cy="20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6"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27933</xdr:rowOff>
    </xdr:from>
    <xdr:to>
      <xdr:col>22</xdr:col>
      <xdr:colOff>365125</xdr:colOff>
      <xdr:row>93</xdr:row>
      <xdr:rowOff>18790</xdr:rowOff>
    </xdr:to>
    <xdr:cxnSp macro="">
      <xdr:nvCxnSpPr>
        <xdr:cNvPr id="658" name="直線コネクタ 657"/>
        <xdr:cNvCxnSpPr/>
      </xdr:nvCxnSpPr>
      <xdr:spPr>
        <a:xfrm flipV="1">
          <a:off x="14592300" y="15801333"/>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60" name="テキスト ボックス 659"/>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132462</xdr:rowOff>
    </xdr:from>
    <xdr:to>
      <xdr:col>21</xdr:col>
      <xdr:colOff>161925</xdr:colOff>
      <xdr:row>93</xdr:row>
      <xdr:rowOff>18790</xdr:rowOff>
    </xdr:to>
    <xdr:cxnSp macro="">
      <xdr:nvCxnSpPr>
        <xdr:cNvPr id="661" name="直線コネクタ 660"/>
        <xdr:cNvCxnSpPr/>
      </xdr:nvCxnSpPr>
      <xdr:spPr>
        <a:xfrm>
          <a:off x="13703300" y="15905862"/>
          <a:ext cx="8890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132462</xdr:rowOff>
    </xdr:from>
    <xdr:to>
      <xdr:col>19</xdr:col>
      <xdr:colOff>644525</xdr:colOff>
      <xdr:row>93</xdr:row>
      <xdr:rowOff>94266</xdr:rowOff>
    </xdr:to>
    <xdr:cxnSp macro="">
      <xdr:nvCxnSpPr>
        <xdr:cNvPr id="664" name="直線コネクタ 663"/>
        <xdr:cNvCxnSpPr/>
      </xdr:nvCxnSpPr>
      <xdr:spPr>
        <a:xfrm flipV="1">
          <a:off x="12814300" y="15905862"/>
          <a:ext cx="889000" cy="1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6" name="テキスト ボックス 665"/>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68" name="テキスト ボックス 667"/>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113685</xdr:rowOff>
    </xdr:from>
    <xdr:to>
      <xdr:col>23</xdr:col>
      <xdr:colOff>568325</xdr:colOff>
      <xdr:row>91</xdr:row>
      <xdr:rowOff>43835</xdr:rowOff>
    </xdr:to>
    <xdr:sp macro="" textlink="">
      <xdr:nvSpPr>
        <xdr:cNvPr id="674" name="円/楕円 673"/>
        <xdr:cNvSpPr/>
      </xdr:nvSpPr>
      <xdr:spPr>
        <a:xfrm>
          <a:off x="16268700" y="15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28612</xdr:rowOff>
    </xdr:from>
    <xdr:ext cx="534377" cy="259045"/>
    <xdr:sp macro="" textlink="">
      <xdr:nvSpPr>
        <xdr:cNvPr id="675" name="積立金該当値テキスト"/>
        <xdr:cNvSpPr txBox="1"/>
      </xdr:nvSpPr>
      <xdr:spPr>
        <a:xfrm>
          <a:off x="16370300" y="1545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74,699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148583</xdr:rowOff>
    </xdr:from>
    <xdr:to>
      <xdr:col>22</xdr:col>
      <xdr:colOff>415925</xdr:colOff>
      <xdr:row>92</xdr:row>
      <xdr:rowOff>78733</xdr:rowOff>
    </xdr:to>
    <xdr:sp macro="" textlink="">
      <xdr:nvSpPr>
        <xdr:cNvPr id="676" name="円/楕円 675"/>
        <xdr:cNvSpPr/>
      </xdr:nvSpPr>
      <xdr:spPr>
        <a:xfrm>
          <a:off x="15430500" y="157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95260</xdr:rowOff>
    </xdr:from>
    <xdr:ext cx="534377" cy="259045"/>
    <xdr:sp macro="" textlink="">
      <xdr:nvSpPr>
        <xdr:cNvPr id="677" name="テキスト ボックス 676"/>
        <xdr:cNvSpPr txBox="1"/>
      </xdr:nvSpPr>
      <xdr:spPr>
        <a:xfrm>
          <a:off x="15214111" y="155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139440</xdr:rowOff>
    </xdr:from>
    <xdr:to>
      <xdr:col>21</xdr:col>
      <xdr:colOff>212725</xdr:colOff>
      <xdr:row>93</xdr:row>
      <xdr:rowOff>69590</xdr:rowOff>
    </xdr:to>
    <xdr:sp macro="" textlink="">
      <xdr:nvSpPr>
        <xdr:cNvPr id="678" name="円/楕円 677"/>
        <xdr:cNvSpPr/>
      </xdr:nvSpPr>
      <xdr:spPr>
        <a:xfrm>
          <a:off x="14541500" y="159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60717</xdr:rowOff>
    </xdr:from>
    <xdr:ext cx="534377" cy="259045"/>
    <xdr:sp macro="" textlink="">
      <xdr:nvSpPr>
        <xdr:cNvPr id="679" name="テキスト ボックス 678"/>
        <xdr:cNvSpPr txBox="1"/>
      </xdr:nvSpPr>
      <xdr:spPr>
        <a:xfrm>
          <a:off x="14325111" y="160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81662</xdr:rowOff>
    </xdr:from>
    <xdr:to>
      <xdr:col>20</xdr:col>
      <xdr:colOff>9525</xdr:colOff>
      <xdr:row>93</xdr:row>
      <xdr:rowOff>11812</xdr:rowOff>
    </xdr:to>
    <xdr:sp macro="" textlink="">
      <xdr:nvSpPr>
        <xdr:cNvPr id="680" name="円/楕円 679"/>
        <xdr:cNvSpPr/>
      </xdr:nvSpPr>
      <xdr:spPr>
        <a:xfrm>
          <a:off x="13652500" y="158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28339</xdr:rowOff>
    </xdr:from>
    <xdr:ext cx="534377" cy="259045"/>
    <xdr:sp macro="" textlink="">
      <xdr:nvSpPr>
        <xdr:cNvPr id="681" name="テキスト ボックス 680"/>
        <xdr:cNvSpPr txBox="1"/>
      </xdr:nvSpPr>
      <xdr:spPr>
        <a:xfrm>
          <a:off x="13436111" y="156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43466</xdr:rowOff>
    </xdr:from>
    <xdr:to>
      <xdr:col>18</xdr:col>
      <xdr:colOff>492125</xdr:colOff>
      <xdr:row>93</xdr:row>
      <xdr:rowOff>145066</xdr:rowOff>
    </xdr:to>
    <xdr:sp macro="" textlink="">
      <xdr:nvSpPr>
        <xdr:cNvPr id="682" name="円/楕円 681"/>
        <xdr:cNvSpPr/>
      </xdr:nvSpPr>
      <xdr:spPr>
        <a:xfrm>
          <a:off x="12763500" y="159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161593</xdr:rowOff>
    </xdr:from>
    <xdr:ext cx="534377" cy="259045"/>
    <xdr:sp macro="" textlink="">
      <xdr:nvSpPr>
        <xdr:cNvPr id="683" name="テキスト ボックス 682"/>
        <xdr:cNvSpPr txBox="1"/>
      </xdr:nvSpPr>
      <xdr:spPr>
        <a:xfrm>
          <a:off x="12547111" y="157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57306</xdr:rowOff>
    </xdr:from>
    <xdr:to>
      <xdr:col>32</xdr:col>
      <xdr:colOff>187325</xdr:colOff>
      <xdr:row>59</xdr:row>
      <xdr:rowOff>74451</xdr:rowOff>
    </xdr:to>
    <xdr:cxnSp macro="">
      <xdr:nvCxnSpPr>
        <xdr:cNvPr id="771" name="直線コネクタ 770"/>
        <xdr:cNvCxnSpPr/>
      </xdr:nvCxnSpPr>
      <xdr:spPr>
        <a:xfrm flipV="1">
          <a:off x="21323300" y="10172856"/>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67724</xdr:rowOff>
    </xdr:from>
    <xdr:to>
      <xdr:col>31</xdr:col>
      <xdr:colOff>34925</xdr:colOff>
      <xdr:row>59</xdr:row>
      <xdr:rowOff>74451</xdr:rowOff>
    </xdr:to>
    <xdr:cxnSp macro="">
      <xdr:nvCxnSpPr>
        <xdr:cNvPr id="774" name="直線コネクタ 773"/>
        <xdr:cNvCxnSpPr/>
      </xdr:nvCxnSpPr>
      <xdr:spPr>
        <a:xfrm>
          <a:off x="20434300" y="10183274"/>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67724</xdr:rowOff>
    </xdr:from>
    <xdr:to>
      <xdr:col>29</xdr:col>
      <xdr:colOff>517525</xdr:colOff>
      <xdr:row>59</xdr:row>
      <xdr:rowOff>70271</xdr:rowOff>
    </xdr:to>
    <xdr:cxnSp macro="">
      <xdr:nvCxnSpPr>
        <xdr:cNvPr id="777" name="直線コネクタ 776"/>
        <xdr:cNvCxnSpPr/>
      </xdr:nvCxnSpPr>
      <xdr:spPr>
        <a:xfrm flipV="1">
          <a:off x="19545300" y="1018327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62825</xdr:rowOff>
    </xdr:from>
    <xdr:to>
      <xdr:col>28</xdr:col>
      <xdr:colOff>314325</xdr:colOff>
      <xdr:row>59</xdr:row>
      <xdr:rowOff>70271</xdr:rowOff>
    </xdr:to>
    <xdr:cxnSp macro="">
      <xdr:nvCxnSpPr>
        <xdr:cNvPr id="780" name="直線コネクタ 779"/>
        <xdr:cNvCxnSpPr/>
      </xdr:nvCxnSpPr>
      <xdr:spPr>
        <a:xfrm>
          <a:off x="18656300" y="10178375"/>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6506</xdr:rowOff>
    </xdr:from>
    <xdr:to>
      <xdr:col>32</xdr:col>
      <xdr:colOff>238125</xdr:colOff>
      <xdr:row>59</xdr:row>
      <xdr:rowOff>108106</xdr:rowOff>
    </xdr:to>
    <xdr:sp macro="" textlink="">
      <xdr:nvSpPr>
        <xdr:cNvPr id="790" name="円/楕円 789"/>
        <xdr:cNvSpPr/>
      </xdr:nvSpPr>
      <xdr:spPr>
        <a:xfrm>
          <a:off x="22110700" y="101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469744" cy="259045"/>
    <xdr:sp macro="" textlink="">
      <xdr:nvSpPr>
        <xdr:cNvPr id="791" name="貸付金該当値テキスト"/>
        <xdr:cNvSpPr txBox="1"/>
      </xdr:nvSpPr>
      <xdr:spPr>
        <a:xfrm>
          <a:off x="22212300" y="1007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23651</xdr:rowOff>
    </xdr:from>
    <xdr:to>
      <xdr:col>31</xdr:col>
      <xdr:colOff>85725</xdr:colOff>
      <xdr:row>59</xdr:row>
      <xdr:rowOff>125251</xdr:rowOff>
    </xdr:to>
    <xdr:sp macro="" textlink="">
      <xdr:nvSpPr>
        <xdr:cNvPr id="792" name="円/楕円 791"/>
        <xdr:cNvSpPr/>
      </xdr:nvSpPr>
      <xdr:spPr>
        <a:xfrm>
          <a:off x="21272500" y="101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116378</xdr:rowOff>
    </xdr:from>
    <xdr:ext cx="378565" cy="259045"/>
    <xdr:sp macro="" textlink="">
      <xdr:nvSpPr>
        <xdr:cNvPr id="793" name="テキスト ボックス 792"/>
        <xdr:cNvSpPr txBox="1"/>
      </xdr:nvSpPr>
      <xdr:spPr>
        <a:xfrm>
          <a:off x="21134017" y="1023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16924</xdr:rowOff>
    </xdr:from>
    <xdr:to>
      <xdr:col>29</xdr:col>
      <xdr:colOff>568325</xdr:colOff>
      <xdr:row>59</xdr:row>
      <xdr:rowOff>118524</xdr:rowOff>
    </xdr:to>
    <xdr:sp macro="" textlink="">
      <xdr:nvSpPr>
        <xdr:cNvPr id="794" name="円/楕円 793"/>
        <xdr:cNvSpPr/>
      </xdr:nvSpPr>
      <xdr:spPr>
        <a:xfrm>
          <a:off x="20383500" y="101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109651</xdr:rowOff>
    </xdr:from>
    <xdr:ext cx="378565" cy="259045"/>
    <xdr:sp macro="" textlink="">
      <xdr:nvSpPr>
        <xdr:cNvPr id="795" name="テキスト ボックス 794"/>
        <xdr:cNvSpPr txBox="1"/>
      </xdr:nvSpPr>
      <xdr:spPr>
        <a:xfrm>
          <a:off x="20245017" y="10225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19471</xdr:rowOff>
    </xdr:from>
    <xdr:to>
      <xdr:col>28</xdr:col>
      <xdr:colOff>365125</xdr:colOff>
      <xdr:row>59</xdr:row>
      <xdr:rowOff>121071</xdr:rowOff>
    </xdr:to>
    <xdr:sp macro="" textlink="">
      <xdr:nvSpPr>
        <xdr:cNvPr id="796" name="円/楕円 795"/>
        <xdr:cNvSpPr/>
      </xdr:nvSpPr>
      <xdr:spPr>
        <a:xfrm>
          <a:off x="19494500" y="101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112198</xdr:rowOff>
    </xdr:from>
    <xdr:ext cx="378565" cy="259045"/>
    <xdr:sp macro="" textlink="">
      <xdr:nvSpPr>
        <xdr:cNvPr id="797" name="テキスト ボックス 796"/>
        <xdr:cNvSpPr txBox="1"/>
      </xdr:nvSpPr>
      <xdr:spPr>
        <a:xfrm>
          <a:off x="19356017" y="1022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12025</xdr:rowOff>
    </xdr:from>
    <xdr:to>
      <xdr:col>27</xdr:col>
      <xdr:colOff>161925</xdr:colOff>
      <xdr:row>59</xdr:row>
      <xdr:rowOff>113625</xdr:rowOff>
    </xdr:to>
    <xdr:sp macro="" textlink="">
      <xdr:nvSpPr>
        <xdr:cNvPr id="798" name="円/楕円 797"/>
        <xdr:cNvSpPr/>
      </xdr:nvSpPr>
      <xdr:spPr>
        <a:xfrm>
          <a:off x="18605500" y="101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104752</xdr:rowOff>
    </xdr:from>
    <xdr:ext cx="469744" cy="259045"/>
    <xdr:sp macro="" textlink="">
      <xdr:nvSpPr>
        <xdr:cNvPr id="799" name="テキスト ボックス 798"/>
        <xdr:cNvSpPr txBox="1"/>
      </xdr:nvSpPr>
      <xdr:spPr>
        <a:xfrm>
          <a:off x="18421427" y="102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157835</xdr:rowOff>
    </xdr:from>
    <xdr:to>
      <xdr:col>32</xdr:col>
      <xdr:colOff>187325</xdr:colOff>
      <xdr:row>76</xdr:row>
      <xdr:rowOff>167033</xdr:rowOff>
    </xdr:to>
    <xdr:cxnSp macro="">
      <xdr:nvCxnSpPr>
        <xdr:cNvPr id="828" name="直線コネクタ 827"/>
        <xdr:cNvCxnSpPr/>
      </xdr:nvCxnSpPr>
      <xdr:spPr>
        <a:xfrm>
          <a:off x="21323300" y="13188035"/>
          <a:ext cx="8382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86695</xdr:rowOff>
    </xdr:from>
    <xdr:to>
      <xdr:col>31</xdr:col>
      <xdr:colOff>34925</xdr:colOff>
      <xdr:row>76</xdr:row>
      <xdr:rowOff>157835</xdr:rowOff>
    </xdr:to>
    <xdr:cxnSp macro="">
      <xdr:nvCxnSpPr>
        <xdr:cNvPr id="831" name="直線コネクタ 830"/>
        <xdr:cNvCxnSpPr/>
      </xdr:nvCxnSpPr>
      <xdr:spPr>
        <a:xfrm>
          <a:off x="20434300" y="13116895"/>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86695</xdr:rowOff>
    </xdr:from>
    <xdr:to>
      <xdr:col>29</xdr:col>
      <xdr:colOff>517525</xdr:colOff>
      <xdr:row>76</xdr:row>
      <xdr:rowOff>144165</xdr:rowOff>
    </xdr:to>
    <xdr:cxnSp macro="">
      <xdr:nvCxnSpPr>
        <xdr:cNvPr id="834" name="直線コネクタ 833"/>
        <xdr:cNvCxnSpPr/>
      </xdr:nvCxnSpPr>
      <xdr:spPr>
        <a:xfrm flipV="1">
          <a:off x="19545300" y="13116895"/>
          <a:ext cx="889000" cy="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136294</xdr:rowOff>
    </xdr:from>
    <xdr:to>
      <xdr:col>28</xdr:col>
      <xdr:colOff>314325</xdr:colOff>
      <xdr:row>76</xdr:row>
      <xdr:rowOff>144165</xdr:rowOff>
    </xdr:to>
    <xdr:cxnSp macro="">
      <xdr:nvCxnSpPr>
        <xdr:cNvPr id="837" name="直線コネクタ 836"/>
        <xdr:cNvCxnSpPr/>
      </xdr:nvCxnSpPr>
      <xdr:spPr>
        <a:xfrm>
          <a:off x="18656300" y="13166494"/>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116233</xdr:rowOff>
    </xdr:from>
    <xdr:to>
      <xdr:col>32</xdr:col>
      <xdr:colOff>238125</xdr:colOff>
      <xdr:row>77</xdr:row>
      <xdr:rowOff>46383</xdr:rowOff>
    </xdr:to>
    <xdr:sp macro="" textlink="">
      <xdr:nvSpPr>
        <xdr:cNvPr id="847" name="円/楕円 846"/>
        <xdr:cNvSpPr/>
      </xdr:nvSpPr>
      <xdr:spPr>
        <a:xfrm>
          <a:off x="22110700" y="131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94660</xdr:rowOff>
    </xdr:from>
    <xdr:ext cx="534377" cy="259045"/>
    <xdr:sp macro="" textlink="">
      <xdr:nvSpPr>
        <xdr:cNvPr id="848" name="繰出金該当値テキスト"/>
        <xdr:cNvSpPr txBox="1"/>
      </xdr:nvSpPr>
      <xdr:spPr>
        <a:xfrm>
          <a:off x="22212300" y="131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107035</xdr:rowOff>
    </xdr:from>
    <xdr:to>
      <xdr:col>31</xdr:col>
      <xdr:colOff>85725</xdr:colOff>
      <xdr:row>77</xdr:row>
      <xdr:rowOff>37185</xdr:rowOff>
    </xdr:to>
    <xdr:sp macro="" textlink="">
      <xdr:nvSpPr>
        <xdr:cNvPr id="849" name="円/楕円 848"/>
        <xdr:cNvSpPr/>
      </xdr:nvSpPr>
      <xdr:spPr>
        <a:xfrm>
          <a:off x="21272500" y="1313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28312</xdr:rowOff>
    </xdr:from>
    <xdr:ext cx="534377" cy="259045"/>
    <xdr:sp macro="" textlink="">
      <xdr:nvSpPr>
        <xdr:cNvPr id="850" name="テキスト ボックス 849"/>
        <xdr:cNvSpPr txBox="1"/>
      </xdr:nvSpPr>
      <xdr:spPr>
        <a:xfrm>
          <a:off x="21056111" y="1322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35895</xdr:rowOff>
    </xdr:from>
    <xdr:to>
      <xdr:col>29</xdr:col>
      <xdr:colOff>568325</xdr:colOff>
      <xdr:row>76</xdr:row>
      <xdr:rowOff>137495</xdr:rowOff>
    </xdr:to>
    <xdr:sp macro="" textlink="">
      <xdr:nvSpPr>
        <xdr:cNvPr id="851" name="円/楕円 850"/>
        <xdr:cNvSpPr/>
      </xdr:nvSpPr>
      <xdr:spPr>
        <a:xfrm>
          <a:off x="20383500" y="13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154022</xdr:rowOff>
    </xdr:from>
    <xdr:ext cx="534377" cy="259045"/>
    <xdr:sp macro="" textlink="">
      <xdr:nvSpPr>
        <xdr:cNvPr id="852" name="テキスト ボックス 851"/>
        <xdr:cNvSpPr txBox="1"/>
      </xdr:nvSpPr>
      <xdr:spPr>
        <a:xfrm>
          <a:off x="20167111" y="128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93365</xdr:rowOff>
    </xdr:from>
    <xdr:to>
      <xdr:col>28</xdr:col>
      <xdr:colOff>365125</xdr:colOff>
      <xdr:row>77</xdr:row>
      <xdr:rowOff>23515</xdr:rowOff>
    </xdr:to>
    <xdr:sp macro="" textlink="">
      <xdr:nvSpPr>
        <xdr:cNvPr id="853" name="円/楕円 852"/>
        <xdr:cNvSpPr/>
      </xdr:nvSpPr>
      <xdr:spPr>
        <a:xfrm>
          <a:off x="19494500" y="131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14642</xdr:rowOff>
    </xdr:from>
    <xdr:ext cx="534377" cy="259045"/>
    <xdr:sp macro="" textlink="">
      <xdr:nvSpPr>
        <xdr:cNvPr id="854" name="テキスト ボックス 853"/>
        <xdr:cNvSpPr txBox="1"/>
      </xdr:nvSpPr>
      <xdr:spPr>
        <a:xfrm>
          <a:off x="19278111" y="132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85494</xdr:rowOff>
    </xdr:from>
    <xdr:to>
      <xdr:col>27</xdr:col>
      <xdr:colOff>161925</xdr:colOff>
      <xdr:row>77</xdr:row>
      <xdr:rowOff>15644</xdr:rowOff>
    </xdr:to>
    <xdr:sp macro="" textlink="">
      <xdr:nvSpPr>
        <xdr:cNvPr id="855" name="円/楕円 854"/>
        <xdr:cNvSpPr/>
      </xdr:nvSpPr>
      <xdr:spPr>
        <a:xfrm>
          <a:off x="18605500" y="1311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6771</xdr:rowOff>
    </xdr:from>
    <xdr:ext cx="534377" cy="259045"/>
    <xdr:sp macro="" textlink="">
      <xdr:nvSpPr>
        <xdr:cNvPr id="856" name="テキスト ボックス 855"/>
        <xdr:cNvSpPr txBox="1"/>
      </xdr:nvSpPr>
      <xdr:spPr>
        <a:xfrm>
          <a:off x="18389111" y="132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・補助費等は一人当たり</a:t>
          </a:r>
          <a:r>
            <a:rPr kumimoji="1" lang="en-US" altLang="ja-JP" sz="1300">
              <a:latin typeface="ＭＳ Ｐゴシック"/>
            </a:rPr>
            <a:t>133,490</a:t>
          </a:r>
          <a:r>
            <a:rPr kumimoji="1" lang="ja-JP" altLang="en-US" sz="1300">
              <a:latin typeface="ＭＳ Ｐゴシック"/>
            </a:rPr>
            <a:t>円となっており、類似団体と比較して一人当たりコストが高い状態が続いている。これは軍用地所在区交付金等の基地収入に係るものである。また平成</a:t>
          </a:r>
          <a:r>
            <a:rPr kumimoji="1" lang="en-US" altLang="ja-JP" sz="1300">
              <a:latin typeface="ＭＳ Ｐゴシック"/>
            </a:rPr>
            <a:t>28</a:t>
          </a:r>
          <a:r>
            <a:rPr kumimoji="1" lang="ja-JP" altLang="en-US" sz="1300">
              <a:latin typeface="ＭＳ Ｐゴシック"/>
            </a:rPr>
            <a:t>年度は保育所認可化移行支援事業や恩納村観光協会設立により運営補助費が増加している。</a:t>
          </a:r>
          <a:endParaRPr kumimoji="1" lang="en-US" altLang="ja-JP" sz="1300">
            <a:latin typeface="ＭＳ Ｐゴシック"/>
          </a:endParaRPr>
        </a:p>
        <a:p>
          <a:r>
            <a:rPr kumimoji="1" lang="ja-JP" altLang="en-US" sz="1300">
              <a:latin typeface="ＭＳ Ｐゴシック"/>
            </a:rPr>
            <a:t>・普通建設事業費及び物件費についても類似団体と比較して高い状況となっている、これは平成</a:t>
          </a:r>
          <a:r>
            <a:rPr kumimoji="1" lang="en-US" altLang="ja-JP" sz="1300">
              <a:latin typeface="ＭＳ Ｐゴシック"/>
            </a:rPr>
            <a:t>24</a:t>
          </a:r>
          <a:r>
            <a:rPr kumimoji="1" lang="ja-JP" altLang="en-US" sz="1300">
              <a:latin typeface="ＭＳ Ｐゴシック"/>
            </a:rPr>
            <a:t>年度から開始された沖縄振興特別推進交付金事業によるものに加え、防衛省の補助事業である、ダム建設事業の大規模事業によるものであるため、今後、事業内容や大規模事業の完了等により変動することが予想される。</a:t>
          </a:r>
          <a:endParaRPr kumimoji="1" lang="en-US" altLang="ja-JP" sz="1300">
            <a:latin typeface="ＭＳ Ｐゴシック"/>
          </a:endParaRPr>
        </a:p>
        <a:p>
          <a:r>
            <a:rPr kumimoji="1" lang="ja-JP" altLang="en-US" sz="1300">
              <a:latin typeface="ＭＳ Ｐゴシック"/>
            </a:rPr>
            <a:t>・積立金についても一人当たりコストが高い状況となっている。これは、今後予定している村内中学校の統合整備事業等の大規模事業に備え、平成</a:t>
          </a:r>
          <a:r>
            <a:rPr kumimoji="1" lang="en-US" altLang="ja-JP" sz="1300">
              <a:latin typeface="ＭＳ Ｐゴシック"/>
            </a:rPr>
            <a:t>24</a:t>
          </a:r>
          <a:r>
            <a:rPr kumimoji="1" lang="ja-JP" altLang="en-US" sz="1300">
              <a:latin typeface="ＭＳ Ｐゴシック"/>
            </a:rPr>
            <a:t>年度より公共施設整備基金の積立を開始しているためである。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10,980
10,373
50.83
9,090,877
8,799,910
250,942
3,184,039
3,785,504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59499</xdr:rowOff>
    </xdr:from>
    <xdr:to>
      <xdr:col>6</xdr:col>
      <xdr:colOff>511175</xdr:colOff>
      <xdr:row>33</xdr:row>
      <xdr:rowOff>112078</xdr:rowOff>
    </xdr:to>
    <xdr:cxnSp macro="">
      <xdr:nvCxnSpPr>
        <xdr:cNvPr id="61" name="直線コネクタ 60"/>
        <xdr:cNvCxnSpPr/>
      </xdr:nvCxnSpPr>
      <xdr:spPr>
        <a:xfrm>
          <a:off x="3797300" y="5545899"/>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59499</xdr:rowOff>
    </xdr:from>
    <xdr:to>
      <xdr:col>5</xdr:col>
      <xdr:colOff>358775</xdr:colOff>
      <xdr:row>33</xdr:row>
      <xdr:rowOff>254</xdr:rowOff>
    </xdr:to>
    <xdr:cxnSp macro="">
      <xdr:nvCxnSpPr>
        <xdr:cNvPr id="64" name="直線コネクタ 63"/>
        <xdr:cNvCxnSpPr/>
      </xdr:nvCxnSpPr>
      <xdr:spPr>
        <a:xfrm flipV="1">
          <a:off x="2908300" y="5545899"/>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143510</xdr:rowOff>
    </xdr:from>
    <xdr:to>
      <xdr:col>4</xdr:col>
      <xdr:colOff>155575</xdr:colOff>
      <xdr:row>33</xdr:row>
      <xdr:rowOff>254</xdr:rowOff>
    </xdr:to>
    <xdr:cxnSp macro="">
      <xdr:nvCxnSpPr>
        <xdr:cNvPr id="67" name="直線コネクタ 66"/>
        <xdr:cNvCxnSpPr/>
      </xdr:nvCxnSpPr>
      <xdr:spPr>
        <a:xfrm>
          <a:off x="2019300" y="562991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105601</xdr:rowOff>
    </xdr:from>
    <xdr:to>
      <xdr:col>2</xdr:col>
      <xdr:colOff>638175</xdr:colOff>
      <xdr:row>32</xdr:row>
      <xdr:rowOff>143510</xdr:rowOff>
    </xdr:to>
    <xdr:cxnSp macro="">
      <xdr:nvCxnSpPr>
        <xdr:cNvPr id="70" name="直線コネクタ 69"/>
        <xdr:cNvCxnSpPr/>
      </xdr:nvCxnSpPr>
      <xdr:spPr>
        <a:xfrm>
          <a:off x="1130300" y="5592001"/>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61278</xdr:rowOff>
    </xdr:from>
    <xdr:to>
      <xdr:col>6</xdr:col>
      <xdr:colOff>561975</xdr:colOff>
      <xdr:row>33</xdr:row>
      <xdr:rowOff>162878</xdr:rowOff>
    </xdr:to>
    <xdr:sp macro="" textlink="">
      <xdr:nvSpPr>
        <xdr:cNvPr id="80" name="円/楕円 79"/>
        <xdr:cNvSpPr/>
      </xdr:nvSpPr>
      <xdr:spPr>
        <a:xfrm>
          <a:off x="4584700" y="57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84155</xdr:rowOff>
    </xdr:from>
    <xdr:ext cx="469744" cy="259045"/>
    <xdr:sp macro="" textlink="">
      <xdr:nvSpPr>
        <xdr:cNvPr id="81" name="議会費該当値テキスト"/>
        <xdr:cNvSpPr txBox="1"/>
      </xdr:nvSpPr>
      <xdr:spPr>
        <a:xfrm>
          <a:off x="4686300" y="55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9,045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8699</xdr:rowOff>
    </xdr:from>
    <xdr:to>
      <xdr:col>5</xdr:col>
      <xdr:colOff>409575</xdr:colOff>
      <xdr:row>32</xdr:row>
      <xdr:rowOff>110299</xdr:rowOff>
    </xdr:to>
    <xdr:sp macro="" textlink="">
      <xdr:nvSpPr>
        <xdr:cNvPr id="82" name="円/楕円 81"/>
        <xdr:cNvSpPr/>
      </xdr:nvSpPr>
      <xdr:spPr>
        <a:xfrm>
          <a:off x="3746500" y="54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126826</xdr:rowOff>
    </xdr:from>
    <xdr:ext cx="534377" cy="259045"/>
    <xdr:sp macro="" textlink="">
      <xdr:nvSpPr>
        <xdr:cNvPr id="83" name="テキスト ボックス 82"/>
        <xdr:cNvSpPr txBox="1"/>
      </xdr:nvSpPr>
      <xdr:spPr>
        <a:xfrm>
          <a:off x="3530111" y="52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120904</xdr:rowOff>
    </xdr:from>
    <xdr:to>
      <xdr:col>4</xdr:col>
      <xdr:colOff>206375</xdr:colOff>
      <xdr:row>33</xdr:row>
      <xdr:rowOff>51054</xdr:rowOff>
    </xdr:to>
    <xdr:sp macro="" textlink="">
      <xdr:nvSpPr>
        <xdr:cNvPr id="84" name="円/楕円 83"/>
        <xdr:cNvSpPr/>
      </xdr:nvSpPr>
      <xdr:spPr>
        <a:xfrm>
          <a:off x="2857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67581</xdr:rowOff>
    </xdr:from>
    <xdr:ext cx="469744" cy="259045"/>
    <xdr:sp macro="" textlink="">
      <xdr:nvSpPr>
        <xdr:cNvPr id="85" name="テキスト ボックス 84"/>
        <xdr:cNvSpPr txBox="1"/>
      </xdr:nvSpPr>
      <xdr:spPr>
        <a:xfrm>
          <a:off x="2673427"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92710</xdr:rowOff>
    </xdr:from>
    <xdr:to>
      <xdr:col>3</xdr:col>
      <xdr:colOff>3175</xdr:colOff>
      <xdr:row>33</xdr:row>
      <xdr:rowOff>22860</xdr:rowOff>
    </xdr:to>
    <xdr:sp macro="" textlink="">
      <xdr:nvSpPr>
        <xdr:cNvPr id="86" name="円/楕円 85"/>
        <xdr:cNvSpPr/>
      </xdr:nvSpPr>
      <xdr:spPr>
        <a:xfrm>
          <a:off x="19685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39387</xdr:rowOff>
    </xdr:from>
    <xdr:ext cx="469744" cy="259045"/>
    <xdr:sp macro="" textlink="">
      <xdr:nvSpPr>
        <xdr:cNvPr id="87" name="テキスト ボックス 86"/>
        <xdr:cNvSpPr txBox="1"/>
      </xdr:nvSpPr>
      <xdr:spPr>
        <a:xfrm>
          <a:off x="1784427"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54801</xdr:rowOff>
    </xdr:from>
    <xdr:to>
      <xdr:col>1</xdr:col>
      <xdr:colOff>485775</xdr:colOff>
      <xdr:row>32</xdr:row>
      <xdr:rowOff>156401</xdr:rowOff>
    </xdr:to>
    <xdr:sp macro="" textlink="">
      <xdr:nvSpPr>
        <xdr:cNvPr id="88" name="円/楕円 87"/>
        <xdr:cNvSpPr/>
      </xdr:nvSpPr>
      <xdr:spPr>
        <a:xfrm>
          <a:off x="1079500" y="55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1478</xdr:rowOff>
    </xdr:from>
    <xdr:ext cx="469744" cy="259045"/>
    <xdr:sp macro="" textlink="">
      <xdr:nvSpPr>
        <xdr:cNvPr id="89" name="テキスト ボックス 88"/>
        <xdr:cNvSpPr txBox="1"/>
      </xdr:nvSpPr>
      <xdr:spPr>
        <a:xfrm>
          <a:off x="895427" y="531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118504</xdr:rowOff>
    </xdr:from>
    <xdr:to>
      <xdr:col>6</xdr:col>
      <xdr:colOff>511175</xdr:colOff>
      <xdr:row>53</xdr:row>
      <xdr:rowOff>28390</xdr:rowOff>
    </xdr:to>
    <xdr:cxnSp macro="">
      <xdr:nvCxnSpPr>
        <xdr:cNvPr id="116" name="直線コネクタ 115"/>
        <xdr:cNvCxnSpPr/>
      </xdr:nvCxnSpPr>
      <xdr:spPr>
        <a:xfrm flipV="1">
          <a:off x="3797300" y="9033904"/>
          <a:ext cx="8382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28390</xdr:rowOff>
    </xdr:from>
    <xdr:to>
      <xdr:col>5</xdr:col>
      <xdr:colOff>358775</xdr:colOff>
      <xdr:row>53</xdr:row>
      <xdr:rowOff>103042</xdr:rowOff>
    </xdr:to>
    <xdr:cxnSp macro="">
      <xdr:nvCxnSpPr>
        <xdr:cNvPr id="119" name="直線コネクタ 118"/>
        <xdr:cNvCxnSpPr/>
      </xdr:nvCxnSpPr>
      <xdr:spPr>
        <a:xfrm flipV="1">
          <a:off x="2908300" y="9115240"/>
          <a:ext cx="889000" cy="7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43455</xdr:rowOff>
    </xdr:from>
    <xdr:to>
      <xdr:col>4</xdr:col>
      <xdr:colOff>155575</xdr:colOff>
      <xdr:row>53</xdr:row>
      <xdr:rowOff>103042</xdr:rowOff>
    </xdr:to>
    <xdr:cxnSp macro="">
      <xdr:nvCxnSpPr>
        <xdr:cNvPr id="122" name="直線コネクタ 121"/>
        <xdr:cNvCxnSpPr/>
      </xdr:nvCxnSpPr>
      <xdr:spPr>
        <a:xfrm>
          <a:off x="2019300" y="9130305"/>
          <a:ext cx="889000" cy="5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43455</xdr:rowOff>
    </xdr:from>
    <xdr:to>
      <xdr:col>2</xdr:col>
      <xdr:colOff>638175</xdr:colOff>
      <xdr:row>53</xdr:row>
      <xdr:rowOff>132216</xdr:rowOff>
    </xdr:to>
    <xdr:cxnSp macro="">
      <xdr:nvCxnSpPr>
        <xdr:cNvPr id="125" name="直線コネクタ 124"/>
        <xdr:cNvCxnSpPr/>
      </xdr:nvCxnSpPr>
      <xdr:spPr>
        <a:xfrm flipV="1">
          <a:off x="1130300" y="9130305"/>
          <a:ext cx="889000" cy="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67704</xdr:rowOff>
    </xdr:from>
    <xdr:to>
      <xdr:col>6</xdr:col>
      <xdr:colOff>561975</xdr:colOff>
      <xdr:row>52</xdr:row>
      <xdr:rowOff>169304</xdr:rowOff>
    </xdr:to>
    <xdr:sp macro="" textlink="">
      <xdr:nvSpPr>
        <xdr:cNvPr id="135" name="円/楕円 134"/>
        <xdr:cNvSpPr/>
      </xdr:nvSpPr>
      <xdr:spPr>
        <a:xfrm>
          <a:off x="4584700" y="89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90581</xdr:rowOff>
    </xdr:from>
    <xdr:ext cx="599010" cy="259045"/>
    <xdr:sp macro="" textlink="">
      <xdr:nvSpPr>
        <xdr:cNvPr id="136" name="総務費該当値テキスト"/>
        <xdr:cNvSpPr txBox="1"/>
      </xdr:nvSpPr>
      <xdr:spPr>
        <a:xfrm>
          <a:off x="4686300" y="883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229,636</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149040</xdr:rowOff>
    </xdr:from>
    <xdr:to>
      <xdr:col>5</xdr:col>
      <xdr:colOff>409575</xdr:colOff>
      <xdr:row>53</xdr:row>
      <xdr:rowOff>79190</xdr:rowOff>
    </xdr:to>
    <xdr:sp macro="" textlink="">
      <xdr:nvSpPr>
        <xdr:cNvPr id="137" name="円/楕円 136"/>
        <xdr:cNvSpPr/>
      </xdr:nvSpPr>
      <xdr:spPr>
        <a:xfrm>
          <a:off x="3746500" y="9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95717</xdr:rowOff>
    </xdr:from>
    <xdr:ext cx="599010" cy="259045"/>
    <xdr:sp macro="" textlink="">
      <xdr:nvSpPr>
        <xdr:cNvPr id="138" name="テキスト ボックス 137"/>
        <xdr:cNvSpPr txBox="1"/>
      </xdr:nvSpPr>
      <xdr:spPr>
        <a:xfrm>
          <a:off x="3497794" y="883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211,846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52242</xdr:rowOff>
    </xdr:from>
    <xdr:to>
      <xdr:col>4</xdr:col>
      <xdr:colOff>206375</xdr:colOff>
      <xdr:row>53</xdr:row>
      <xdr:rowOff>153842</xdr:rowOff>
    </xdr:to>
    <xdr:sp macro="" textlink="">
      <xdr:nvSpPr>
        <xdr:cNvPr id="139" name="円/楕円 138"/>
        <xdr:cNvSpPr/>
      </xdr:nvSpPr>
      <xdr:spPr>
        <a:xfrm>
          <a:off x="2857500" y="91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170369</xdr:rowOff>
    </xdr:from>
    <xdr:ext cx="599010" cy="259045"/>
    <xdr:sp macro="" textlink="">
      <xdr:nvSpPr>
        <xdr:cNvPr id="140" name="テキスト ボックス 139"/>
        <xdr:cNvSpPr txBox="1"/>
      </xdr:nvSpPr>
      <xdr:spPr>
        <a:xfrm>
          <a:off x="2608794" y="891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195,518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164105</xdr:rowOff>
    </xdr:from>
    <xdr:to>
      <xdr:col>3</xdr:col>
      <xdr:colOff>3175</xdr:colOff>
      <xdr:row>53</xdr:row>
      <xdr:rowOff>94255</xdr:rowOff>
    </xdr:to>
    <xdr:sp macro="" textlink="">
      <xdr:nvSpPr>
        <xdr:cNvPr id="141" name="円/楕円 140"/>
        <xdr:cNvSpPr/>
      </xdr:nvSpPr>
      <xdr:spPr>
        <a:xfrm>
          <a:off x="1968500" y="90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110782</xdr:rowOff>
    </xdr:from>
    <xdr:ext cx="599010" cy="259045"/>
    <xdr:sp macro="" textlink="">
      <xdr:nvSpPr>
        <xdr:cNvPr id="142" name="テキスト ボックス 141"/>
        <xdr:cNvSpPr txBox="1"/>
      </xdr:nvSpPr>
      <xdr:spPr>
        <a:xfrm>
          <a:off x="1719794" y="885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208,551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81416</xdr:rowOff>
    </xdr:from>
    <xdr:to>
      <xdr:col>1</xdr:col>
      <xdr:colOff>485775</xdr:colOff>
      <xdr:row>54</xdr:row>
      <xdr:rowOff>11566</xdr:rowOff>
    </xdr:to>
    <xdr:sp macro="" textlink="">
      <xdr:nvSpPr>
        <xdr:cNvPr id="143" name="円/楕円 142"/>
        <xdr:cNvSpPr/>
      </xdr:nvSpPr>
      <xdr:spPr>
        <a:xfrm>
          <a:off x="1079500" y="91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28093</xdr:rowOff>
    </xdr:from>
    <xdr:ext cx="599010" cy="259045"/>
    <xdr:sp macro="" textlink="">
      <xdr:nvSpPr>
        <xdr:cNvPr id="144" name="テキスト ボックス 143"/>
        <xdr:cNvSpPr txBox="1"/>
      </xdr:nvSpPr>
      <xdr:spPr>
        <a:xfrm>
          <a:off x="830794" y="894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76871</xdr:rowOff>
    </xdr:from>
    <xdr:to>
      <xdr:col>6</xdr:col>
      <xdr:colOff>511175</xdr:colOff>
      <xdr:row>76</xdr:row>
      <xdr:rowOff>108455</xdr:rowOff>
    </xdr:to>
    <xdr:cxnSp macro="">
      <xdr:nvCxnSpPr>
        <xdr:cNvPr id="172" name="直線コネクタ 171"/>
        <xdr:cNvCxnSpPr/>
      </xdr:nvCxnSpPr>
      <xdr:spPr>
        <a:xfrm flipV="1">
          <a:off x="3797300" y="12935621"/>
          <a:ext cx="838200" cy="20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60998</xdr:rowOff>
    </xdr:from>
    <xdr:to>
      <xdr:col>5</xdr:col>
      <xdr:colOff>358775</xdr:colOff>
      <xdr:row>76</xdr:row>
      <xdr:rowOff>108455</xdr:rowOff>
    </xdr:to>
    <xdr:cxnSp macro="">
      <xdr:nvCxnSpPr>
        <xdr:cNvPr id="175" name="直線コネクタ 174"/>
        <xdr:cNvCxnSpPr/>
      </xdr:nvCxnSpPr>
      <xdr:spPr>
        <a:xfrm>
          <a:off x="2908300" y="13091198"/>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60998</xdr:rowOff>
    </xdr:from>
    <xdr:to>
      <xdr:col>4</xdr:col>
      <xdr:colOff>155575</xdr:colOff>
      <xdr:row>76</xdr:row>
      <xdr:rowOff>164599</xdr:rowOff>
    </xdr:to>
    <xdr:cxnSp macro="">
      <xdr:nvCxnSpPr>
        <xdr:cNvPr id="178" name="直線コネクタ 177"/>
        <xdr:cNvCxnSpPr/>
      </xdr:nvCxnSpPr>
      <xdr:spPr>
        <a:xfrm flipV="1">
          <a:off x="2019300" y="13091198"/>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164599</xdr:rowOff>
    </xdr:from>
    <xdr:to>
      <xdr:col>2</xdr:col>
      <xdr:colOff>638175</xdr:colOff>
      <xdr:row>77</xdr:row>
      <xdr:rowOff>18816</xdr:rowOff>
    </xdr:to>
    <xdr:cxnSp macro="">
      <xdr:nvCxnSpPr>
        <xdr:cNvPr id="181" name="直線コネクタ 180"/>
        <xdr:cNvCxnSpPr/>
      </xdr:nvCxnSpPr>
      <xdr:spPr>
        <a:xfrm flipV="1">
          <a:off x="1130300" y="13194799"/>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26071</xdr:rowOff>
    </xdr:from>
    <xdr:to>
      <xdr:col>6</xdr:col>
      <xdr:colOff>561975</xdr:colOff>
      <xdr:row>75</xdr:row>
      <xdr:rowOff>127671</xdr:rowOff>
    </xdr:to>
    <xdr:sp macro="" textlink="">
      <xdr:nvSpPr>
        <xdr:cNvPr id="191" name="円/楕円 190"/>
        <xdr:cNvSpPr/>
      </xdr:nvSpPr>
      <xdr:spPr>
        <a:xfrm>
          <a:off x="4584700" y="12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48948</xdr:rowOff>
    </xdr:from>
    <xdr:ext cx="599010" cy="259045"/>
    <xdr:sp macro="" textlink="">
      <xdr:nvSpPr>
        <xdr:cNvPr id="192" name="民生費該当値テキスト"/>
        <xdr:cNvSpPr txBox="1"/>
      </xdr:nvSpPr>
      <xdr:spPr>
        <a:xfrm>
          <a:off x="4686300" y="1273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57655</xdr:rowOff>
    </xdr:from>
    <xdr:to>
      <xdr:col>5</xdr:col>
      <xdr:colOff>409575</xdr:colOff>
      <xdr:row>76</xdr:row>
      <xdr:rowOff>159255</xdr:rowOff>
    </xdr:to>
    <xdr:sp macro="" textlink="">
      <xdr:nvSpPr>
        <xdr:cNvPr id="193" name="円/楕円 192"/>
        <xdr:cNvSpPr/>
      </xdr:nvSpPr>
      <xdr:spPr>
        <a:xfrm>
          <a:off x="3746500" y="130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150382</xdr:rowOff>
    </xdr:from>
    <xdr:ext cx="599010" cy="259045"/>
    <xdr:sp macro="" textlink="">
      <xdr:nvSpPr>
        <xdr:cNvPr id="194" name="テキスト ボックス 193"/>
        <xdr:cNvSpPr txBox="1"/>
      </xdr:nvSpPr>
      <xdr:spPr>
        <a:xfrm>
          <a:off x="3497794" y="131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10198</xdr:rowOff>
    </xdr:from>
    <xdr:to>
      <xdr:col>4</xdr:col>
      <xdr:colOff>206375</xdr:colOff>
      <xdr:row>76</xdr:row>
      <xdr:rowOff>111798</xdr:rowOff>
    </xdr:to>
    <xdr:sp macro="" textlink="">
      <xdr:nvSpPr>
        <xdr:cNvPr id="195" name="円/楕円 194"/>
        <xdr:cNvSpPr/>
      </xdr:nvSpPr>
      <xdr:spPr>
        <a:xfrm>
          <a:off x="2857500" y="130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128325</xdr:rowOff>
    </xdr:from>
    <xdr:ext cx="599010" cy="259045"/>
    <xdr:sp macro="" textlink="">
      <xdr:nvSpPr>
        <xdr:cNvPr id="196" name="テキスト ボックス 195"/>
        <xdr:cNvSpPr txBox="1"/>
      </xdr:nvSpPr>
      <xdr:spPr>
        <a:xfrm>
          <a:off x="2608794" y="1281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113799</xdr:rowOff>
    </xdr:from>
    <xdr:to>
      <xdr:col>3</xdr:col>
      <xdr:colOff>3175</xdr:colOff>
      <xdr:row>77</xdr:row>
      <xdr:rowOff>43949</xdr:rowOff>
    </xdr:to>
    <xdr:sp macro="" textlink="">
      <xdr:nvSpPr>
        <xdr:cNvPr id="197" name="円/楕円 196"/>
        <xdr:cNvSpPr/>
      </xdr:nvSpPr>
      <xdr:spPr>
        <a:xfrm>
          <a:off x="1968500" y="131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60476</xdr:rowOff>
    </xdr:from>
    <xdr:ext cx="599010" cy="259045"/>
    <xdr:sp macro="" textlink="">
      <xdr:nvSpPr>
        <xdr:cNvPr id="198" name="テキスト ボックス 197"/>
        <xdr:cNvSpPr txBox="1"/>
      </xdr:nvSpPr>
      <xdr:spPr>
        <a:xfrm>
          <a:off x="1719794" y="129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134,777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139466</xdr:rowOff>
    </xdr:from>
    <xdr:to>
      <xdr:col>1</xdr:col>
      <xdr:colOff>485775</xdr:colOff>
      <xdr:row>77</xdr:row>
      <xdr:rowOff>69616</xdr:rowOff>
    </xdr:to>
    <xdr:sp macro="" textlink="">
      <xdr:nvSpPr>
        <xdr:cNvPr id="199" name="円/楕円 198"/>
        <xdr:cNvSpPr/>
      </xdr:nvSpPr>
      <xdr:spPr>
        <a:xfrm>
          <a:off x="1079500" y="131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86144</xdr:rowOff>
    </xdr:from>
    <xdr:ext cx="599010" cy="259045"/>
    <xdr:sp macro="" textlink="">
      <xdr:nvSpPr>
        <xdr:cNvPr id="200" name="テキスト ボックス 199"/>
        <xdr:cNvSpPr txBox="1"/>
      </xdr:nvSpPr>
      <xdr:spPr>
        <a:xfrm>
          <a:off x="830794" y="1294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96800</xdr:rowOff>
    </xdr:from>
    <xdr:to>
      <xdr:col>6</xdr:col>
      <xdr:colOff>511175</xdr:colOff>
      <xdr:row>97</xdr:row>
      <xdr:rowOff>110348</xdr:rowOff>
    </xdr:to>
    <xdr:cxnSp macro="">
      <xdr:nvCxnSpPr>
        <xdr:cNvPr id="227" name="直線コネクタ 226"/>
        <xdr:cNvCxnSpPr/>
      </xdr:nvCxnSpPr>
      <xdr:spPr>
        <a:xfrm>
          <a:off x="3797300" y="16727450"/>
          <a:ext cx="838200" cy="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96800</xdr:rowOff>
    </xdr:from>
    <xdr:to>
      <xdr:col>5</xdr:col>
      <xdr:colOff>358775</xdr:colOff>
      <xdr:row>97</xdr:row>
      <xdr:rowOff>113398</xdr:rowOff>
    </xdr:to>
    <xdr:cxnSp macro="">
      <xdr:nvCxnSpPr>
        <xdr:cNvPr id="230" name="直線コネクタ 229"/>
        <xdr:cNvCxnSpPr/>
      </xdr:nvCxnSpPr>
      <xdr:spPr>
        <a:xfrm flipV="1">
          <a:off x="2908300" y="16727450"/>
          <a:ext cx="889000" cy="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113398</xdr:rowOff>
    </xdr:from>
    <xdr:to>
      <xdr:col>4</xdr:col>
      <xdr:colOff>155575</xdr:colOff>
      <xdr:row>97</xdr:row>
      <xdr:rowOff>117470</xdr:rowOff>
    </xdr:to>
    <xdr:cxnSp macro="">
      <xdr:nvCxnSpPr>
        <xdr:cNvPr id="233" name="直線コネクタ 232"/>
        <xdr:cNvCxnSpPr/>
      </xdr:nvCxnSpPr>
      <xdr:spPr>
        <a:xfrm flipV="1">
          <a:off x="2019300" y="16744048"/>
          <a:ext cx="8890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115043</xdr:rowOff>
    </xdr:from>
    <xdr:to>
      <xdr:col>2</xdr:col>
      <xdr:colOff>638175</xdr:colOff>
      <xdr:row>97</xdr:row>
      <xdr:rowOff>117470</xdr:rowOff>
    </xdr:to>
    <xdr:cxnSp macro="">
      <xdr:nvCxnSpPr>
        <xdr:cNvPr id="236" name="直線コネクタ 235"/>
        <xdr:cNvCxnSpPr/>
      </xdr:nvCxnSpPr>
      <xdr:spPr>
        <a:xfrm>
          <a:off x="1130300" y="16745693"/>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59548</xdr:rowOff>
    </xdr:from>
    <xdr:to>
      <xdr:col>6</xdr:col>
      <xdr:colOff>561975</xdr:colOff>
      <xdr:row>97</xdr:row>
      <xdr:rowOff>161148</xdr:rowOff>
    </xdr:to>
    <xdr:sp macro="" textlink="">
      <xdr:nvSpPr>
        <xdr:cNvPr id="246" name="円/楕円 245"/>
        <xdr:cNvSpPr/>
      </xdr:nvSpPr>
      <xdr:spPr>
        <a:xfrm>
          <a:off x="4584700" y="16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170604</xdr:rowOff>
    </xdr:from>
    <xdr:ext cx="534377" cy="259045"/>
    <xdr:sp macro="" textlink="">
      <xdr:nvSpPr>
        <xdr:cNvPr id="247" name="衛生費該当値テキスト"/>
        <xdr:cNvSpPr txBox="1"/>
      </xdr:nvSpPr>
      <xdr:spPr>
        <a:xfrm>
          <a:off x="4686300" y="166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46000</xdr:rowOff>
    </xdr:from>
    <xdr:to>
      <xdr:col>5</xdr:col>
      <xdr:colOff>409575</xdr:colOff>
      <xdr:row>97</xdr:row>
      <xdr:rowOff>147600</xdr:rowOff>
    </xdr:to>
    <xdr:sp macro="" textlink="">
      <xdr:nvSpPr>
        <xdr:cNvPr id="248" name="円/楕円 247"/>
        <xdr:cNvSpPr/>
      </xdr:nvSpPr>
      <xdr:spPr>
        <a:xfrm>
          <a:off x="3746500" y="16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138727</xdr:rowOff>
    </xdr:from>
    <xdr:ext cx="534377" cy="259045"/>
    <xdr:sp macro="" textlink="">
      <xdr:nvSpPr>
        <xdr:cNvPr id="249" name="テキスト ボックス 248"/>
        <xdr:cNvSpPr txBox="1"/>
      </xdr:nvSpPr>
      <xdr:spPr>
        <a:xfrm>
          <a:off x="3530111" y="16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62598</xdr:rowOff>
    </xdr:from>
    <xdr:to>
      <xdr:col>4</xdr:col>
      <xdr:colOff>206375</xdr:colOff>
      <xdr:row>97</xdr:row>
      <xdr:rowOff>164198</xdr:rowOff>
    </xdr:to>
    <xdr:sp macro="" textlink="">
      <xdr:nvSpPr>
        <xdr:cNvPr id="250" name="円/楕円 249"/>
        <xdr:cNvSpPr/>
      </xdr:nvSpPr>
      <xdr:spPr>
        <a:xfrm>
          <a:off x="2857500" y="166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155325</xdr:rowOff>
    </xdr:from>
    <xdr:ext cx="534377" cy="259045"/>
    <xdr:sp macro="" textlink="">
      <xdr:nvSpPr>
        <xdr:cNvPr id="251" name="テキスト ボックス 250"/>
        <xdr:cNvSpPr txBox="1"/>
      </xdr:nvSpPr>
      <xdr:spPr>
        <a:xfrm>
          <a:off x="2641111" y="167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66670</xdr:rowOff>
    </xdr:from>
    <xdr:to>
      <xdr:col>3</xdr:col>
      <xdr:colOff>3175</xdr:colOff>
      <xdr:row>97</xdr:row>
      <xdr:rowOff>168270</xdr:rowOff>
    </xdr:to>
    <xdr:sp macro="" textlink="">
      <xdr:nvSpPr>
        <xdr:cNvPr id="252" name="円/楕円 251"/>
        <xdr:cNvSpPr/>
      </xdr:nvSpPr>
      <xdr:spPr>
        <a:xfrm>
          <a:off x="1968500" y="166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159397</xdr:rowOff>
    </xdr:from>
    <xdr:ext cx="534377" cy="259045"/>
    <xdr:sp macro="" textlink="">
      <xdr:nvSpPr>
        <xdr:cNvPr id="253" name="テキスト ボックス 252"/>
        <xdr:cNvSpPr txBox="1"/>
      </xdr:nvSpPr>
      <xdr:spPr>
        <a:xfrm>
          <a:off x="1752111" y="167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64243</xdr:rowOff>
    </xdr:from>
    <xdr:to>
      <xdr:col>1</xdr:col>
      <xdr:colOff>485775</xdr:colOff>
      <xdr:row>97</xdr:row>
      <xdr:rowOff>165843</xdr:rowOff>
    </xdr:to>
    <xdr:sp macro="" textlink="">
      <xdr:nvSpPr>
        <xdr:cNvPr id="254" name="円/楕円 253"/>
        <xdr:cNvSpPr/>
      </xdr:nvSpPr>
      <xdr:spPr>
        <a:xfrm>
          <a:off x="1079500" y="166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156970</xdr:rowOff>
    </xdr:from>
    <xdr:ext cx="534377" cy="259045"/>
    <xdr:sp macro="" textlink="">
      <xdr:nvSpPr>
        <xdr:cNvPr id="255" name="テキスト ボックス 254"/>
        <xdr:cNvSpPr txBox="1"/>
      </xdr:nvSpPr>
      <xdr:spPr>
        <a:xfrm>
          <a:off x="863111" y="1678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152205</xdr:rowOff>
    </xdr:from>
    <xdr:to>
      <xdr:col>15</xdr:col>
      <xdr:colOff>180975</xdr:colOff>
      <xdr:row>57</xdr:row>
      <xdr:rowOff>117091</xdr:rowOff>
    </xdr:to>
    <xdr:cxnSp macro="">
      <xdr:nvCxnSpPr>
        <xdr:cNvPr id="343" name="直線コネクタ 342"/>
        <xdr:cNvCxnSpPr/>
      </xdr:nvCxnSpPr>
      <xdr:spPr>
        <a:xfrm flipV="1">
          <a:off x="9639300" y="9753405"/>
          <a:ext cx="838200" cy="13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102722</xdr:rowOff>
    </xdr:from>
    <xdr:ext cx="534377" cy="259045"/>
    <xdr:sp macro="" textlink="">
      <xdr:nvSpPr>
        <xdr:cNvPr id="344" name="農林水産業費平均値テキスト"/>
        <xdr:cNvSpPr txBox="1"/>
      </xdr:nvSpPr>
      <xdr:spPr>
        <a:xfrm>
          <a:off x="10528300" y="9875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82580</xdr:rowOff>
    </xdr:from>
    <xdr:to>
      <xdr:col>14</xdr:col>
      <xdr:colOff>28575</xdr:colOff>
      <xdr:row>57</xdr:row>
      <xdr:rowOff>117091</xdr:rowOff>
    </xdr:to>
    <xdr:cxnSp macro="">
      <xdr:nvCxnSpPr>
        <xdr:cNvPr id="346" name="直線コネクタ 345"/>
        <xdr:cNvCxnSpPr/>
      </xdr:nvCxnSpPr>
      <xdr:spPr>
        <a:xfrm>
          <a:off x="8750300" y="9855230"/>
          <a:ext cx="8890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8" name="テキスト ボックス 347"/>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49449</xdr:rowOff>
    </xdr:from>
    <xdr:to>
      <xdr:col>12</xdr:col>
      <xdr:colOff>511175</xdr:colOff>
      <xdr:row>57</xdr:row>
      <xdr:rowOff>82580</xdr:rowOff>
    </xdr:to>
    <xdr:cxnSp macro="">
      <xdr:nvCxnSpPr>
        <xdr:cNvPr id="349" name="直線コネクタ 348"/>
        <xdr:cNvCxnSpPr/>
      </xdr:nvCxnSpPr>
      <xdr:spPr>
        <a:xfrm>
          <a:off x="7861300" y="9822099"/>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48148</xdr:rowOff>
    </xdr:from>
    <xdr:ext cx="534377" cy="259045"/>
    <xdr:sp macro="" textlink="">
      <xdr:nvSpPr>
        <xdr:cNvPr id="351" name="テキスト ボックス 350"/>
        <xdr:cNvSpPr txBox="1"/>
      </xdr:nvSpPr>
      <xdr:spPr>
        <a:xfrm>
          <a:off x="8483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97981</xdr:rowOff>
    </xdr:from>
    <xdr:to>
      <xdr:col>11</xdr:col>
      <xdr:colOff>307975</xdr:colOff>
      <xdr:row>57</xdr:row>
      <xdr:rowOff>49449</xdr:rowOff>
    </xdr:to>
    <xdr:cxnSp macro="">
      <xdr:nvCxnSpPr>
        <xdr:cNvPr id="352" name="直線コネクタ 351"/>
        <xdr:cNvCxnSpPr/>
      </xdr:nvCxnSpPr>
      <xdr:spPr>
        <a:xfrm>
          <a:off x="6972300" y="9699181"/>
          <a:ext cx="889000" cy="1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45199</xdr:rowOff>
    </xdr:from>
    <xdr:ext cx="534377" cy="259045"/>
    <xdr:sp macro="" textlink="">
      <xdr:nvSpPr>
        <xdr:cNvPr id="354" name="テキスト ボックス 353"/>
        <xdr:cNvSpPr txBox="1"/>
      </xdr:nvSpPr>
      <xdr:spPr>
        <a:xfrm>
          <a:off x="7594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63426</xdr:rowOff>
    </xdr:from>
    <xdr:ext cx="534377" cy="259045"/>
    <xdr:sp macro="" textlink="">
      <xdr:nvSpPr>
        <xdr:cNvPr id="356" name="テキスト ボックス 355"/>
        <xdr:cNvSpPr txBox="1"/>
      </xdr:nvSpPr>
      <xdr:spPr>
        <a:xfrm>
          <a:off x="6705111" y="100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101405</xdr:rowOff>
    </xdr:from>
    <xdr:to>
      <xdr:col>15</xdr:col>
      <xdr:colOff>231775</xdr:colOff>
      <xdr:row>57</xdr:row>
      <xdr:rowOff>31555</xdr:rowOff>
    </xdr:to>
    <xdr:sp macro="" textlink="">
      <xdr:nvSpPr>
        <xdr:cNvPr id="362" name="円/楕円 361"/>
        <xdr:cNvSpPr/>
      </xdr:nvSpPr>
      <xdr:spPr>
        <a:xfrm>
          <a:off x="10426700" y="97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124282</xdr:rowOff>
    </xdr:from>
    <xdr:ext cx="534377" cy="259045"/>
    <xdr:sp macro="" textlink="">
      <xdr:nvSpPr>
        <xdr:cNvPr id="363" name="農林水産業費該当値テキスト"/>
        <xdr:cNvSpPr txBox="1"/>
      </xdr:nvSpPr>
      <xdr:spPr>
        <a:xfrm>
          <a:off x="10528300" y="95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66291</xdr:rowOff>
    </xdr:from>
    <xdr:to>
      <xdr:col>14</xdr:col>
      <xdr:colOff>79375</xdr:colOff>
      <xdr:row>57</xdr:row>
      <xdr:rowOff>167891</xdr:rowOff>
    </xdr:to>
    <xdr:sp macro="" textlink="">
      <xdr:nvSpPr>
        <xdr:cNvPr id="364" name="円/楕円 363"/>
        <xdr:cNvSpPr/>
      </xdr:nvSpPr>
      <xdr:spPr>
        <a:xfrm>
          <a:off x="9588500" y="98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12968</xdr:rowOff>
    </xdr:from>
    <xdr:ext cx="534377" cy="259045"/>
    <xdr:sp macro="" textlink="">
      <xdr:nvSpPr>
        <xdr:cNvPr id="365" name="テキスト ボックス 364"/>
        <xdr:cNvSpPr txBox="1"/>
      </xdr:nvSpPr>
      <xdr:spPr>
        <a:xfrm>
          <a:off x="9372111" y="96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31780</xdr:rowOff>
    </xdr:from>
    <xdr:to>
      <xdr:col>12</xdr:col>
      <xdr:colOff>561975</xdr:colOff>
      <xdr:row>57</xdr:row>
      <xdr:rowOff>133380</xdr:rowOff>
    </xdr:to>
    <xdr:sp macro="" textlink="">
      <xdr:nvSpPr>
        <xdr:cNvPr id="366" name="円/楕円 365"/>
        <xdr:cNvSpPr/>
      </xdr:nvSpPr>
      <xdr:spPr>
        <a:xfrm>
          <a:off x="8699500" y="98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149907</xdr:rowOff>
    </xdr:from>
    <xdr:ext cx="534377" cy="259045"/>
    <xdr:sp macro="" textlink="">
      <xdr:nvSpPr>
        <xdr:cNvPr id="367" name="テキスト ボックス 366"/>
        <xdr:cNvSpPr txBox="1"/>
      </xdr:nvSpPr>
      <xdr:spPr>
        <a:xfrm>
          <a:off x="8483111" y="957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170099</xdr:rowOff>
    </xdr:from>
    <xdr:to>
      <xdr:col>11</xdr:col>
      <xdr:colOff>358775</xdr:colOff>
      <xdr:row>57</xdr:row>
      <xdr:rowOff>100249</xdr:rowOff>
    </xdr:to>
    <xdr:sp macro="" textlink="">
      <xdr:nvSpPr>
        <xdr:cNvPr id="368" name="円/楕円 367"/>
        <xdr:cNvSpPr/>
      </xdr:nvSpPr>
      <xdr:spPr>
        <a:xfrm>
          <a:off x="7810500" y="9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116776</xdr:rowOff>
    </xdr:from>
    <xdr:ext cx="534377" cy="259045"/>
    <xdr:sp macro="" textlink="">
      <xdr:nvSpPr>
        <xdr:cNvPr id="369" name="テキスト ボックス 368"/>
        <xdr:cNvSpPr txBox="1"/>
      </xdr:nvSpPr>
      <xdr:spPr>
        <a:xfrm>
          <a:off x="7594111" y="954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47181</xdr:rowOff>
    </xdr:from>
    <xdr:to>
      <xdr:col>10</xdr:col>
      <xdr:colOff>155575</xdr:colOff>
      <xdr:row>56</xdr:row>
      <xdr:rowOff>148781</xdr:rowOff>
    </xdr:to>
    <xdr:sp macro="" textlink="">
      <xdr:nvSpPr>
        <xdr:cNvPr id="370" name="円/楕円 369"/>
        <xdr:cNvSpPr/>
      </xdr:nvSpPr>
      <xdr:spPr>
        <a:xfrm>
          <a:off x="6921500" y="96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165308</xdr:rowOff>
    </xdr:from>
    <xdr:ext cx="534377" cy="259045"/>
    <xdr:sp macro="" textlink="">
      <xdr:nvSpPr>
        <xdr:cNvPr id="371" name="テキスト ボックス 370"/>
        <xdr:cNvSpPr txBox="1"/>
      </xdr:nvSpPr>
      <xdr:spPr>
        <a:xfrm>
          <a:off x="6705111" y="94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146466</xdr:rowOff>
    </xdr:from>
    <xdr:to>
      <xdr:col>15</xdr:col>
      <xdr:colOff>180975</xdr:colOff>
      <xdr:row>73</xdr:row>
      <xdr:rowOff>104335</xdr:rowOff>
    </xdr:to>
    <xdr:cxnSp macro="">
      <xdr:nvCxnSpPr>
        <xdr:cNvPr id="398" name="直線コネクタ 397"/>
        <xdr:cNvCxnSpPr/>
      </xdr:nvCxnSpPr>
      <xdr:spPr>
        <a:xfrm>
          <a:off x="9639300" y="12490866"/>
          <a:ext cx="838200" cy="1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57907</xdr:rowOff>
    </xdr:from>
    <xdr:to>
      <xdr:col>14</xdr:col>
      <xdr:colOff>28575</xdr:colOff>
      <xdr:row>72</xdr:row>
      <xdr:rowOff>146466</xdr:rowOff>
    </xdr:to>
    <xdr:cxnSp macro="">
      <xdr:nvCxnSpPr>
        <xdr:cNvPr id="401" name="直線コネクタ 400"/>
        <xdr:cNvCxnSpPr/>
      </xdr:nvCxnSpPr>
      <xdr:spPr>
        <a:xfrm>
          <a:off x="8750300" y="12402307"/>
          <a:ext cx="8890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403" name="テキスト ボックス 402"/>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89980</xdr:rowOff>
    </xdr:from>
    <xdr:to>
      <xdr:col>12</xdr:col>
      <xdr:colOff>511175</xdr:colOff>
      <xdr:row>72</xdr:row>
      <xdr:rowOff>57907</xdr:rowOff>
    </xdr:to>
    <xdr:cxnSp macro="">
      <xdr:nvCxnSpPr>
        <xdr:cNvPr id="404" name="直線コネクタ 403"/>
        <xdr:cNvCxnSpPr/>
      </xdr:nvCxnSpPr>
      <xdr:spPr>
        <a:xfrm>
          <a:off x="7861300" y="12091480"/>
          <a:ext cx="889000" cy="31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06" name="テキスト ボックス 405"/>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89980</xdr:rowOff>
    </xdr:from>
    <xdr:to>
      <xdr:col>11</xdr:col>
      <xdr:colOff>307975</xdr:colOff>
      <xdr:row>77</xdr:row>
      <xdr:rowOff>69428</xdr:rowOff>
    </xdr:to>
    <xdr:cxnSp macro="">
      <xdr:nvCxnSpPr>
        <xdr:cNvPr id="407" name="直線コネクタ 406"/>
        <xdr:cNvCxnSpPr/>
      </xdr:nvCxnSpPr>
      <xdr:spPr>
        <a:xfrm flipV="1">
          <a:off x="6972300" y="12091480"/>
          <a:ext cx="889000" cy="117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9" name="テキスト ボックス 408"/>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53535</xdr:rowOff>
    </xdr:from>
    <xdr:to>
      <xdr:col>15</xdr:col>
      <xdr:colOff>231775</xdr:colOff>
      <xdr:row>73</xdr:row>
      <xdr:rowOff>155135</xdr:rowOff>
    </xdr:to>
    <xdr:sp macro="" textlink="">
      <xdr:nvSpPr>
        <xdr:cNvPr id="417" name="円/楕円 416"/>
        <xdr:cNvSpPr/>
      </xdr:nvSpPr>
      <xdr:spPr>
        <a:xfrm>
          <a:off x="10426700" y="125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76412</xdr:rowOff>
    </xdr:from>
    <xdr:ext cx="534377" cy="259045"/>
    <xdr:sp macro="" textlink="">
      <xdr:nvSpPr>
        <xdr:cNvPr id="418" name="商工費該当値テキスト"/>
        <xdr:cNvSpPr txBox="1"/>
      </xdr:nvSpPr>
      <xdr:spPr>
        <a:xfrm>
          <a:off x="10528300" y="124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39,047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95666</xdr:rowOff>
    </xdr:from>
    <xdr:to>
      <xdr:col>14</xdr:col>
      <xdr:colOff>79375</xdr:colOff>
      <xdr:row>73</xdr:row>
      <xdr:rowOff>25816</xdr:rowOff>
    </xdr:to>
    <xdr:sp macro="" textlink="">
      <xdr:nvSpPr>
        <xdr:cNvPr id="419" name="円/楕円 418"/>
        <xdr:cNvSpPr/>
      </xdr:nvSpPr>
      <xdr:spPr>
        <a:xfrm>
          <a:off x="9588500" y="1244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42343</xdr:rowOff>
    </xdr:from>
    <xdr:ext cx="534377" cy="259045"/>
    <xdr:sp macro="" textlink="">
      <xdr:nvSpPr>
        <xdr:cNvPr id="420" name="テキスト ボックス 419"/>
        <xdr:cNvSpPr txBox="1"/>
      </xdr:nvSpPr>
      <xdr:spPr>
        <a:xfrm>
          <a:off x="9372111" y="1221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7107</xdr:rowOff>
    </xdr:from>
    <xdr:to>
      <xdr:col>12</xdr:col>
      <xdr:colOff>561975</xdr:colOff>
      <xdr:row>72</xdr:row>
      <xdr:rowOff>108707</xdr:rowOff>
    </xdr:to>
    <xdr:sp macro="" textlink="">
      <xdr:nvSpPr>
        <xdr:cNvPr id="421" name="円/楕円 420"/>
        <xdr:cNvSpPr/>
      </xdr:nvSpPr>
      <xdr:spPr>
        <a:xfrm>
          <a:off x="8699500" y="1235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125234</xdr:rowOff>
    </xdr:from>
    <xdr:ext cx="534377" cy="259045"/>
    <xdr:sp macro="" textlink="">
      <xdr:nvSpPr>
        <xdr:cNvPr id="422" name="テキスト ボックス 421"/>
        <xdr:cNvSpPr txBox="1"/>
      </xdr:nvSpPr>
      <xdr:spPr>
        <a:xfrm>
          <a:off x="8483111" y="1212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48,578</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39180</xdr:rowOff>
    </xdr:from>
    <xdr:to>
      <xdr:col>11</xdr:col>
      <xdr:colOff>358775</xdr:colOff>
      <xdr:row>70</xdr:row>
      <xdr:rowOff>140780</xdr:rowOff>
    </xdr:to>
    <xdr:sp macro="" textlink="">
      <xdr:nvSpPr>
        <xdr:cNvPr id="423" name="円/楕円 422"/>
        <xdr:cNvSpPr/>
      </xdr:nvSpPr>
      <xdr:spPr>
        <a:xfrm>
          <a:off x="7810500" y="120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68</xdr:row>
      <xdr:rowOff>157307</xdr:rowOff>
    </xdr:from>
    <xdr:ext cx="534377" cy="259045"/>
    <xdr:sp macro="" textlink="">
      <xdr:nvSpPr>
        <xdr:cNvPr id="424" name="テキスト ボックス 423"/>
        <xdr:cNvSpPr txBox="1"/>
      </xdr:nvSpPr>
      <xdr:spPr>
        <a:xfrm>
          <a:off x="7594111" y="118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18628</xdr:rowOff>
    </xdr:from>
    <xdr:to>
      <xdr:col>10</xdr:col>
      <xdr:colOff>155575</xdr:colOff>
      <xdr:row>77</xdr:row>
      <xdr:rowOff>120228</xdr:rowOff>
    </xdr:to>
    <xdr:sp macro="" textlink="">
      <xdr:nvSpPr>
        <xdr:cNvPr id="425" name="円/楕円 424"/>
        <xdr:cNvSpPr/>
      </xdr:nvSpPr>
      <xdr:spPr>
        <a:xfrm>
          <a:off x="6921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111355</xdr:rowOff>
    </xdr:from>
    <xdr:ext cx="534377" cy="259045"/>
    <xdr:sp macro="" textlink="">
      <xdr:nvSpPr>
        <xdr:cNvPr id="426" name="テキスト ボックス 425"/>
        <xdr:cNvSpPr txBox="1"/>
      </xdr:nvSpPr>
      <xdr:spPr>
        <a:xfrm>
          <a:off x="6705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122637</xdr:rowOff>
    </xdr:from>
    <xdr:to>
      <xdr:col>15</xdr:col>
      <xdr:colOff>180975</xdr:colOff>
      <xdr:row>95</xdr:row>
      <xdr:rowOff>109429</xdr:rowOff>
    </xdr:to>
    <xdr:cxnSp macro="">
      <xdr:nvCxnSpPr>
        <xdr:cNvPr id="453" name="直線コネクタ 452"/>
        <xdr:cNvCxnSpPr/>
      </xdr:nvCxnSpPr>
      <xdr:spPr>
        <a:xfrm>
          <a:off x="9639300" y="16238937"/>
          <a:ext cx="83820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122637</xdr:rowOff>
    </xdr:from>
    <xdr:to>
      <xdr:col>14</xdr:col>
      <xdr:colOff>28575</xdr:colOff>
      <xdr:row>95</xdr:row>
      <xdr:rowOff>66351</xdr:rowOff>
    </xdr:to>
    <xdr:cxnSp macro="">
      <xdr:nvCxnSpPr>
        <xdr:cNvPr id="456" name="直線コネクタ 455"/>
        <xdr:cNvCxnSpPr/>
      </xdr:nvCxnSpPr>
      <xdr:spPr>
        <a:xfrm flipV="1">
          <a:off x="8750300" y="16238937"/>
          <a:ext cx="889000" cy="1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66351</xdr:rowOff>
    </xdr:from>
    <xdr:to>
      <xdr:col>12</xdr:col>
      <xdr:colOff>511175</xdr:colOff>
      <xdr:row>96</xdr:row>
      <xdr:rowOff>22839</xdr:rowOff>
    </xdr:to>
    <xdr:cxnSp macro="">
      <xdr:nvCxnSpPr>
        <xdr:cNvPr id="459" name="直線コネクタ 458"/>
        <xdr:cNvCxnSpPr/>
      </xdr:nvCxnSpPr>
      <xdr:spPr>
        <a:xfrm flipV="1">
          <a:off x="7861300" y="16354101"/>
          <a:ext cx="889000" cy="1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22839</xdr:rowOff>
    </xdr:from>
    <xdr:to>
      <xdr:col>11</xdr:col>
      <xdr:colOff>307975</xdr:colOff>
      <xdr:row>97</xdr:row>
      <xdr:rowOff>88768</xdr:rowOff>
    </xdr:to>
    <xdr:cxnSp macro="">
      <xdr:nvCxnSpPr>
        <xdr:cNvPr id="462" name="直線コネクタ 461"/>
        <xdr:cNvCxnSpPr/>
      </xdr:nvCxnSpPr>
      <xdr:spPr>
        <a:xfrm flipV="1">
          <a:off x="6972300" y="16482039"/>
          <a:ext cx="889000" cy="23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58629</xdr:rowOff>
    </xdr:from>
    <xdr:to>
      <xdr:col>15</xdr:col>
      <xdr:colOff>231775</xdr:colOff>
      <xdr:row>95</xdr:row>
      <xdr:rowOff>160229</xdr:rowOff>
    </xdr:to>
    <xdr:sp macro="" textlink="">
      <xdr:nvSpPr>
        <xdr:cNvPr id="472" name="円/楕円 471"/>
        <xdr:cNvSpPr/>
      </xdr:nvSpPr>
      <xdr:spPr>
        <a:xfrm>
          <a:off x="10426700" y="163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81506</xdr:rowOff>
    </xdr:from>
    <xdr:ext cx="599010" cy="259045"/>
    <xdr:sp macro="" textlink="">
      <xdr:nvSpPr>
        <xdr:cNvPr id="473" name="土木費該当値テキスト"/>
        <xdr:cNvSpPr txBox="1"/>
      </xdr:nvSpPr>
      <xdr:spPr>
        <a:xfrm>
          <a:off x="10528300" y="161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119,121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71837</xdr:rowOff>
    </xdr:from>
    <xdr:to>
      <xdr:col>14</xdr:col>
      <xdr:colOff>79375</xdr:colOff>
      <xdr:row>95</xdr:row>
      <xdr:rowOff>1987</xdr:rowOff>
    </xdr:to>
    <xdr:sp macro="" textlink="">
      <xdr:nvSpPr>
        <xdr:cNvPr id="474" name="円/楕円 473"/>
        <xdr:cNvSpPr/>
      </xdr:nvSpPr>
      <xdr:spPr>
        <a:xfrm>
          <a:off x="9588500" y="161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18514</xdr:rowOff>
    </xdr:from>
    <xdr:ext cx="599010" cy="259045"/>
    <xdr:sp macro="" textlink="">
      <xdr:nvSpPr>
        <xdr:cNvPr id="475" name="テキスト ボックス 474"/>
        <xdr:cNvSpPr txBox="1"/>
      </xdr:nvSpPr>
      <xdr:spPr>
        <a:xfrm>
          <a:off x="9339794" y="1596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153,732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15551</xdr:rowOff>
    </xdr:from>
    <xdr:to>
      <xdr:col>12</xdr:col>
      <xdr:colOff>561975</xdr:colOff>
      <xdr:row>95</xdr:row>
      <xdr:rowOff>117151</xdr:rowOff>
    </xdr:to>
    <xdr:sp macro="" textlink="">
      <xdr:nvSpPr>
        <xdr:cNvPr id="476" name="円/楕円 475"/>
        <xdr:cNvSpPr/>
      </xdr:nvSpPr>
      <xdr:spPr>
        <a:xfrm>
          <a:off x="8699500" y="163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133678</xdr:rowOff>
    </xdr:from>
    <xdr:ext cx="599010" cy="259045"/>
    <xdr:sp macro="" textlink="">
      <xdr:nvSpPr>
        <xdr:cNvPr id="477" name="テキスト ボックス 476"/>
        <xdr:cNvSpPr txBox="1"/>
      </xdr:nvSpPr>
      <xdr:spPr>
        <a:xfrm>
          <a:off x="8450794" y="1607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128,543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143489</xdr:rowOff>
    </xdr:from>
    <xdr:to>
      <xdr:col>11</xdr:col>
      <xdr:colOff>358775</xdr:colOff>
      <xdr:row>96</xdr:row>
      <xdr:rowOff>73639</xdr:rowOff>
    </xdr:to>
    <xdr:sp macro="" textlink="">
      <xdr:nvSpPr>
        <xdr:cNvPr id="478" name="円/楕円 477"/>
        <xdr:cNvSpPr/>
      </xdr:nvSpPr>
      <xdr:spPr>
        <a:xfrm>
          <a:off x="7810500" y="164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90166</xdr:rowOff>
    </xdr:from>
    <xdr:ext cx="599010" cy="259045"/>
    <xdr:sp macro="" textlink="">
      <xdr:nvSpPr>
        <xdr:cNvPr id="479" name="テキスト ボックス 478"/>
        <xdr:cNvSpPr txBox="1"/>
      </xdr:nvSpPr>
      <xdr:spPr>
        <a:xfrm>
          <a:off x="7561794" y="1620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37968</xdr:rowOff>
    </xdr:from>
    <xdr:to>
      <xdr:col>10</xdr:col>
      <xdr:colOff>155575</xdr:colOff>
      <xdr:row>97</xdr:row>
      <xdr:rowOff>139568</xdr:rowOff>
    </xdr:to>
    <xdr:sp macro="" textlink="">
      <xdr:nvSpPr>
        <xdr:cNvPr id="480" name="円/楕円 479"/>
        <xdr:cNvSpPr/>
      </xdr:nvSpPr>
      <xdr:spPr>
        <a:xfrm>
          <a:off x="6921500" y="1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156095</xdr:rowOff>
    </xdr:from>
    <xdr:ext cx="534377" cy="259045"/>
    <xdr:sp macro="" textlink="">
      <xdr:nvSpPr>
        <xdr:cNvPr id="481" name="テキスト ボックス 480"/>
        <xdr:cNvSpPr txBox="1"/>
      </xdr:nvSpPr>
      <xdr:spPr>
        <a:xfrm>
          <a:off x="6705111" y="164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121608</xdr:rowOff>
    </xdr:from>
    <xdr:to>
      <xdr:col>23</xdr:col>
      <xdr:colOff>517525</xdr:colOff>
      <xdr:row>37</xdr:row>
      <xdr:rowOff>150967</xdr:rowOff>
    </xdr:to>
    <xdr:cxnSp macro="">
      <xdr:nvCxnSpPr>
        <xdr:cNvPr id="512" name="直線コネクタ 511"/>
        <xdr:cNvCxnSpPr/>
      </xdr:nvCxnSpPr>
      <xdr:spPr>
        <a:xfrm flipV="1">
          <a:off x="15481300" y="6465258"/>
          <a:ext cx="8382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150967</xdr:rowOff>
    </xdr:from>
    <xdr:to>
      <xdr:col>22</xdr:col>
      <xdr:colOff>365125</xdr:colOff>
      <xdr:row>37</xdr:row>
      <xdr:rowOff>161237</xdr:rowOff>
    </xdr:to>
    <xdr:cxnSp macro="">
      <xdr:nvCxnSpPr>
        <xdr:cNvPr id="515" name="直線コネクタ 514"/>
        <xdr:cNvCxnSpPr/>
      </xdr:nvCxnSpPr>
      <xdr:spPr>
        <a:xfrm flipV="1">
          <a:off x="14592300" y="6494617"/>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161237</xdr:rowOff>
    </xdr:from>
    <xdr:to>
      <xdr:col>21</xdr:col>
      <xdr:colOff>161925</xdr:colOff>
      <xdr:row>37</xdr:row>
      <xdr:rowOff>169581</xdr:rowOff>
    </xdr:to>
    <xdr:cxnSp macro="">
      <xdr:nvCxnSpPr>
        <xdr:cNvPr id="518" name="直線コネクタ 517"/>
        <xdr:cNvCxnSpPr/>
      </xdr:nvCxnSpPr>
      <xdr:spPr>
        <a:xfrm flipV="1">
          <a:off x="13703300" y="6504887"/>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148517</xdr:rowOff>
    </xdr:from>
    <xdr:to>
      <xdr:col>19</xdr:col>
      <xdr:colOff>644525</xdr:colOff>
      <xdr:row>37</xdr:row>
      <xdr:rowOff>169581</xdr:rowOff>
    </xdr:to>
    <xdr:cxnSp macro="">
      <xdr:nvCxnSpPr>
        <xdr:cNvPr id="521" name="直線コネクタ 520"/>
        <xdr:cNvCxnSpPr/>
      </xdr:nvCxnSpPr>
      <xdr:spPr>
        <a:xfrm>
          <a:off x="12814300" y="6492167"/>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70808</xdr:rowOff>
    </xdr:from>
    <xdr:to>
      <xdr:col>23</xdr:col>
      <xdr:colOff>568325</xdr:colOff>
      <xdr:row>38</xdr:row>
      <xdr:rowOff>958</xdr:rowOff>
    </xdr:to>
    <xdr:sp macro="" textlink="">
      <xdr:nvSpPr>
        <xdr:cNvPr id="531" name="円/楕円 530"/>
        <xdr:cNvSpPr/>
      </xdr:nvSpPr>
      <xdr:spPr>
        <a:xfrm>
          <a:off x="16268700" y="64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157185</xdr:rowOff>
    </xdr:from>
    <xdr:ext cx="534377" cy="259045"/>
    <xdr:sp macro="" textlink="">
      <xdr:nvSpPr>
        <xdr:cNvPr id="532" name="消防費該当値テキスト"/>
        <xdr:cNvSpPr txBox="1"/>
      </xdr:nvSpPr>
      <xdr:spPr>
        <a:xfrm>
          <a:off x="16370300" y="63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100167</xdr:rowOff>
    </xdr:from>
    <xdr:to>
      <xdr:col>22</xdr:col>
      <xdr:colOff>415925</xdr:colOff>
      <xdr:row>38</xdr:row>
      <xdr:rowOff>30317</xdr:rowOff>
    </xdr:to>
    <xdr:sp macro="" textlink="">
      <xdr:nvSpPr>
        <xdr:cNvPr id="533" name="円/楕円 532"/>
        <xdr:cNvSpPr/>
      </xdr:nvSpPr>
      <xdr:spPr>
        <a:xfrm>
          <a:off x="15430500" y="644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21444</xdr:rowOff>
    </xdr:from>
    <xdr:ext cx="534377" cy="259045"/>
    <xdr:sp macro="" textlink="">
      <xdr:nvSpPr>
        <xdr:cNvPr id="534" name="テキスト ボックス 533"/>
        <xdr:cNvSpPr txBox="1"/>
      </xdr:nvSpPr>
      <xdr:spPr>
        <a:xfrm>
          <a:off x="15214111" y="65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110437</xdr:rowOff>
    </xdr:from>
    <xdr:to>
      <xdr:col>21</xdr:col>
      <xdr:colOff>212725</xdr:colOff>
      <xdr:row>38</xdr:row>
      <xdr:rowOff>40587</xdr:rowOff>
    </xdr:to>
    <xdr:sp macro="" textlink="">
      <xdr:nvSpPr>
        <xdr:cNvPr id="535" name="円/楕円 534"/>
        <xdr:cNvSpPr/>
      </xdr:nvSpPr>
      <xdr:spPr>
        <a:xfrm>
          <a:off x="14541500" y="64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31714</xdr:rowOff>
    </xdr:from>
    <xdr:ext cx="534377" cy="259045"/>
    <xdr:sp macro="" textlink="">
      <xdr:nvSpPr>
        <xdr:cNvPr id="536" name="テキスト ボックス 535"/>
        <xdr:cNvSpPr txBox="1"/>
      </xdr:nvSpPr>
      <xdr:spPr>
        <a:xfrm>
          <a:off x="14325111" y="65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118781</xdr:rowOff>
    </xdr:from>
    <xdr:to>
      <xdr:col>20</xdr:col>
      <xdr:colOff>9525</xdr:colOff>
      <xdr:row>38</xdr:row>
      <xdr:rowOff>48931</xdr:rowOff>
    </xdr:to>
    <xdr:sp macro="" textlink="">
      <xdr:nvSpPr>
        <xdr:cNvPr id="537" name="円/楕円 536"/>
        <xdr:cNvSpPr/>
      </xdr:nvSpPr>
      <xdr:spPr>
        <a:xfrm>
          <a:off x="13652500" y="6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40058</xdr:rowOff>
    </xdr:from>
    <xdr:ext cx="534377" cy="259045"/>
    <xdr:sp macro="" textlink="">
      <xdr:nvSpPr>
        <xdr:cNvPr id="538" name="テキスト ボックス 537"/>
        <xdr:cNvSpPr txBox="1"/>
      </xdr:nvSpPr>
      <xdr:spPr>
        <a:xfrm>
          <a:off x="13436111" y="65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97717</xdr:rowOff>
    </xdr:from>
    <xdr:to>
      <xdr:col>18</xdr:col>
      <xdr:colOff>492125</xdr:colOff>
      <xdr:row>38</xdr:row>
      <xdr:rowOff>27867</xdr:rowOff>
    </xdr:to>
    <xdr:sp macro="" textlink="">
      <xdr:nvSpPr>
        <xdr:cNvPr id="539" name="円/楕円 538"/>
        <xdr:cNvSpPr/>
      </xdr:nvSpPr>
      <xdr:spPr>
        <a:xfrm>
          <a:off x="12763500" y="64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18994</xdr:rowOff>
    </xdr:from>
    <xdr:ext cx="534377" cy="259045"/>
    <xdr:sp macro="" textlink="">
      <xdr:nvSpPr>
        <xdr:cNvPr id="540" name="テキスト ボックス 539"/>
        <xdr:cNvSpPr txBox="1"/>
      </xdr:nvSpPr>
      <xdr:spPr>
        <a:xfrm>
          <a:off x="12547111" y="653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95283</xdr:rowOff>
    </xdr:from>
    <xdr:to>
      <xdr:col>23</xdr:col>
      <xdr:colOff>517525</xdr:colOff>
      <xdr:row>56</xdr:row>
      <xdr:rowOff>124658</xdr:rowOff>
    </xdr:to>
    <xdr:cxnSp macro="">
      <xdr:nvCxnSpPr>
        <xdr:cNvPr id="567" name="直線コネクタ 566"/>
        <xdr:cNvCxnSpPr/>
      </xdr:nvCxnSpPr>
      <xdr:spPr>
        <a:xfrm flipV="1">
          <a:off x="15481300" y="9696483"/>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92988</xdr:rowOff>
    </xdr:from>
    <xdr:to>
      <xdr:col>22</xdr:col>
      <xdr:colOff>365125</xdr:colOff>
      <xdr:row>56</xdr:row>
      <xdr:rowOff>124658</xdr:rowOff>
    </xdr:to>
    <xdr:cxnSp macro="">
      <xdr:nvCxnSpPr>
        <xdr:cNvPr id="570" name="直線コネクタ 569"/>
        <xdr:cNvCxnSpPr/>
      </xdr:nvCxnSpPr>
      <xdr:spPr>
        <a:xfrm>
          <a:off x="14592300" y="9522738"/>
          <a:ext cx="889000" cy="20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124873</xdr:rowOff>
    </xdr:from>
    <xdr:to>
      <xdr:col>21</xdr:col>
      <xdr:colOff>161925</xdr:colOff>
      <xdr:row>55</xdr:row>
      <xdr:rowOff>92988</xdr:rowOff>
    </xdr:to>
    <xdr:cxnSp macro="">
      <xdr:nvCxnSpPr>
        <xdr:cNvPr id="573" name="直線コネクタ 572"/>
        <xdr:cNvCxnSpPr/>
      </xdr:nvCxnSpPr>
      <xdr:spPr>
        <a:xfrm>
          <a:off x="13703300" y="9211723"/>
          <a:ext cx="889000" cy="31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5" name="テキスト ボックス 574"/>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124873</xdr:rowOff>
    </xdr:from>
    <xdr:to>
      <xdr:col>19</xdr:col>
      <xdr:colOff>644525</xdr:colOff>
      <xdr:row>54</xdr:row>
      <xdr:rowOff>147381</xdr:rowOff>
    </xdr:to>
    <xdr:cxnSp macro="">
      <xdr:nvCxnSpPr>
        <xdr:cNvPr id="576" name="直線コネクタ 575"/>
        <xdr:cNvCxnSpPr/>
      </xdr:nvCxnSpPr>
      <xdr:spPr>
        <a:xfrm flipV="1">
          <a:off x="12814300" y="9211723"/>
          <a:ext cx="889000" cy="19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8" name="テキスト ボックス 577"/>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44483</xdr:rowOff>
    </xdr:from>
    <xdr:to>
      <xdr:col>23</xdr:col>
      <xdr:colOff>568325</xdr:colOff>
      <xdr:row>56</xdr:row>
      <xdr:rowOff>146083</xdr:rowOff>
    </xdr:to>
    <xdr:sp macro="" textlink="">
      <xdr:nvSpPr>
        <xdr:cNvPr id="586" name="円/楕円 585"/>
        <xdr:cNvSpPr/>
      </xdr:nvSpPr>
      <xdr:spPr>
        <a:xfrm>
          <a:off x="16268700" y="96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67360</xdr:rowOff>
    </xdr:from>
    <xdr:ext cx="534377" cy="259045"/>
    <xdr:sp macro="" textlink="">
      <xdr:nvSpPr>
        <xdr:cNvPr id="587" name="教育費該当値テキスト"/>
        <xdr:cNvSpPr txBox="1"/>
      </xdr:nvSpPr>
      <xdr:spPr>
        <a:xfrm>
          <a:off x="16370300"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73858</xdr:rowOff>
    </xdr:from>
    <xdr:to>
      <xdr:col>22</xdr:col>
      <xdr:colOff>415925</xdr:colOff>
      <xdr:row>57</xdr:row>
      <xdr:rowOff>4008</xdr:rowOff>
    </xdr:to>
    <xdr:sp macro="" textlink="">
      <xdr:nvSpPr>
        <xdr:cNvPr id="588" name="円/楕円 587"/>
        <xdr:cNvSpPr/>
      </xdr:nvSpPr>
      <xdr:spPr>
        <a:xfrm>
          <a:off x="15430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20535</xdr:rowOff>
    </xdr:from>
    <xdr:ext cx="534377" cy="259045"/>
    <xdr:sp macro="" textlink="">
      <xdr:nvSpPr>
        <xdr:cNvPr id="589" name="テキスト ボックス 588"/>
        <xdr:cNvSpPr txBox="1"/>
      </xdr:nvSpPr>
      <xdr:spPr>
        <a:xfrm>
          <a:off x="15214111" y="94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42188</xdr:rowOff>
    </xdr:from>
    <xdr:to>
      <xdr:col>21</xdr:col>
      <xdr:colOff>212725</xdr:colOff>
      <xdr:row>55</xdr:row>
      <xdr:rowOff>143788</xdr:rowOff>
    </xdr:to>
    <xdr:sp macro="" textlink="">
      <xdr:nvSpPr>
        <xdr:cNvPr id="590" name="円/楕円 589"/>
        <xdr:cNvSpPr/>
      </xdr:nvSpPr>
      <xdr:spPr>
        <a:xfrm>
          <a:off x="14541500" y="94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160315</xdr:rowOff>
    </xdr:from>
    <xdr:ext cx="599010" cy="259045"/>
    <xdr:sp macro="" textlink="">
      <xdr:nvSpPr>
        <xdr:cNvPr id="591" name="テキスト ボックス 590"/>
        <xdr:cNvSpPr txBox="1"/>
      </xdr:nvSpPr>
      <xdr:spPr>
        <a:xfrm>
          <a:off x="14292794" y="924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122,717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74073</xdr:rowOff>
    </xdr:from>
    <xdr:to>
      <xdr:col>20</xdr:col>
      <xdr:colOff>9525</xdr:colOff>
      <xdr:row>54</xdr:row>
      <xdr:rowOff>4223</xdr:rowOff>
    </xdr:to>
    <xdr:sp macro="" textlink="">
      <xdr:nvSpPr>
        <xdr:cNvPr id="592" name="円/楕円 591"/>
        <xdr:cNvSpPr/>
      </xdr:nvSpPr>
      <xdr:spPr>
        <a:xfrm>
          <a:off x="13652500" y="91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20750</xdr:rowOff>
    </xdr:from>
    <xdr:ext cx="599010" cy="259045"/>
    <xdr:sp macro="" textlink="">
      <xdr:nvSpPr>
        <xdr:cNvPr id="593" name="テキスト ボックス 592"/>
        <xdr:cNvSpPr txBox="1"/>
      </xdr:nvSpPr>
      <xdr:spPr>
        <a:xfrm>
          <a:off x="13403794" y="8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190,743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96581</xdr:rowOff>
    </xdr:from>
    <xdr:to>
      <xdr:col>18</xdr:col>
      <xdr:colOff>492125</xdr:colOff>
      <xdr:row>55</xdr:row>
      <xdr:rowOff>26731</xdr:rowOff>
    </xdr:to>
    <xdr:sp macro="" textlink="">
      <xdr:nvSpPr>
        <xdr:cNvPr id="594" name="円/楕円 593"/>
        <xdr:cNvSpPr/>
      </xdr:nvSpPr>
      <xdr:spPr>
        <a:xfrm>
          <a:off x="12763500" y="93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43258</xdr:rowOff>
    </xdr:from>
    <xdr:ext cx="599010" cy="259045"/>
    <xdr:sp macro="" textlink="">
      <xdr:nvSpPr>
        <xdr:cNvPr id="595" name="テキスト ボックス 594"/>
        <xdr:cNvSpPr txBox="1"/>
      </xdr:nvSpPr>
      <xdr:spPr>
        <a:xfrm>
          <a:off x="12514794" y="913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25857</xdr:rowOff>
    </xdr:from>
    <xdr:to>
      <xdr:col>23</xdr:col>
      <xdr:colOff>517525</xdr:colOff>
      <xdr:row>79</xdr:row>
      <xdr:rowOff>40717</xdr:rowOff>
    </xdr:to>
    <xdr:cxnSp macro="">
      <xdr:nvCxnSpPr>
        <xdr:cNvPr id="624" name="直線コネクタ 623"/>
        <xdr:cNvCxnSpPr/>
      </xdr:nvCxnSpPr>
      <xdr:spPr>
        <a:xfrm>
          <a:off x="15481300" y="13570407"/>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71825</xdr:rowOff>
    </xdr:from>
    <xdr:to>
      <xdr:col>22</xdr:col>
      <xdr:colOff>365125</xdr:colOff>
      <xdr:row>79</xdr:row>
      <xdr:rowOff>25857</xdr:rowOff>
    </xdr:to>
    <xdr:cxnSp macro="">
      <xdr:nvCxnSpPr>
        <xdr:cNvPr id="627" name="直線コネクタ 626"/>
        <xdr:cNvCxnSpPr/>
      </xdr:nvCxnSpPr>
      <xdr:spPr>
        <a:xfrm>
          <a:off x="14592300" y="13444925"/>
          <a:ext cx="889000" cy="1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71825</xdr:rowOff>
    </xdr:from>
    <xdr:to>
      <xdr:col>21</xdr:col>
      <xdr:colOff>161925</xdr:colOff>
      <xdr:row>78</xdr:row>
      <xdr:rowOff>154750</xdr:rowOff>
    </xdr:to>
    <xdr:cxnSp macro="">
      <xdr:nvCxnSpPr>
        <xdr:cNvPr id="630" name="直線コネクタ 629"/>
        <xdr:cNvCxnSpPr/>
      </xdr:nvCxnSpPr>
      <xdr:spPr>
        <a:xfrm flipV="1">
          <a:off x="13703300" y="13444925"/>
          <a:ext cx="8890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168445</xdr:rowOff>
    </xdr:from>
    <xdr:ext cx="469744" cy="259045"/>
    <xdr:sp macro="" textlink="">
      <xdr:nvSpPr>
        <xdr:cNvPr id="632" name="テキスト ボックス 631"/>
        <xdr:cNvSpPr txBox="1"/>
      </xdr:nvSpPr>
      <xdr:spPr>
        <a:xfrm>
          <a:off x="14357427"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154750</xdr:rowOff>
    </xdr:from>
    <xdr:to>
      <xdr:col>19</xdr:col>
      <xdr:colOff>644525</xdr:colOff>
      <xdr:row>78</xdr:row>
      <xdr:rowOff>163227</xdr:rowOff>
    </xdr:to>
    <xdr:cxnSp macro="">
      <xdr:nvCxnSpPr>
        <xdr:cNvPr id="633" name="直線コネクタ 632"/>
        <xdr:cNvCxnSpPr/>
      </xdr:nvCxnSpPr>
      <xdr:spPr>
        <a:xfrm flipV="1">
          <a:off x="12814300" y="13527850"/>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161367</xdr:rowOff>
    </xdr:from>
    <xdr:to>
      <xdr:col>23</xdr:col>
      <xdr:colOff>568325</xdr:colOff>
      <xdr:row>79</xdr:row>
      <xdr:rowOff>91517</xdr:rowOff>
    </xdr:to>
    <xdr:sp macro="" textlink="">
      <xdr:nvSpPr>
        <xdr:cNvPr id="643" name="円/楕円 642"/>
        <xdr:cNvSpPr/>
      </xdr:nvSpPr>
      <xdr:spPr>
        <a:xfrm>
          <a:off x="162687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80815</xdr:rowOff>
    </xdr:from>
    <xdr:ext cx="378565" cy="259045"/>
    <xdr:sp macro="" textlink="">
      <xdr:nvSpPr>
        <xdr:cNvPr id="644" name="災害復旧費該当値テキスト"/>
        <xdr:cNvSpPr txBox="1"/>
      </xdr:nvSpPr>
      <xdr:spPr>
        <a:xfrm>
          <a:off x="16370300" y="134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146507</xdr:rowOff>
    </xdr:from>
    <xdr:to>
      <xdr:col>22</xdr:col>
      <xdr:colOff>415925</xdr:colOff>
      <xdr:row>79</xdr:row>
      <xdr:rowOff>76657</xdr:rowOff>
    </xdr:to>
    <xdr:sp macro="" textlink="">
      <xdr:nvSpPr>
        <xdr:cNvPr id="645" name="円/楕円 644"/>
        <xdr:cNvSpPr/>
      </xdr:nvSpPr>
      <xdr:spPr>
        <a:xfrm>
          <a:off x="15430500" y="135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67784</xdr:rowOff>
    </xdr:from>
    <xdr:ext cx="378565" cy="259045"/>
    <xdr:sp macro="" textlink="">
      <xdr:nvSpPr>
        <xdr:cNvPr id="646" name="テキスト ボックス 645"/>
        <xdr:cNvSpPr txBox="1"/>
      </xdr:nvSpPr>
      <xdr:spPr>
        <a:xfrm>
          <a:off x="15292017" y="13612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21025</xdr:rowOff>
    </xdr:from>
    <xdr:to>
      <xdr:col>21</xdr:col>
      <xdr:colOff>212725</xdr:colOff>
      <xdr:row>78</xdr:row>
      <xdr:rowOff>122625</xdr:rowOff>
    </xdr:to>
    <xdr:sp macro="" textlink="">
      <xdr:nvSpPr>
        <xdr:cNvPr id="647" name="円/楕円 646"/>
        <xdr:cNvSpPr/>
      </xdr:nvSpPr>
      <xdr:spPr>
        <a:xfrm>
          <a:off x="14541500" y="13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139152</xdr:rowOff>
    </xdr:from>
    <xdr:ext cx="469744" cy="259045"/>
    <xdr:sp macro="" textlink="">
      <xdr:nvSpPr>
        <xdr:cNvPr id="648" name="テキスト ボックス 647"/>
        <xdr:cNvSpPr txBox="1"/>
      </xdr:nvSpPr>
      <xdr:spPr>
        <a:xfrm>
          <a:off x="14357427" y="1316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103950</xdr:rowOff>
    </xdr:from>
    <xdr:to>
      <xdr:col>20</xdr:col>
      <xdr:colOff>9525</xdr:colOff>
      <xdr:row>79</xdr:row>
      <xdr:rowOff>34100</xdr:rowOff>
    </xdr:to>
    <xdr:sp macro="" textlink="">
      <xdr:nvSpPr>
        <xdr:cNvPr id="649" name="円/楕円 648"/>
        <xdr:cNvSpPr/>
      </xdr:nvSpPr>
      <xdr:spPr>
        <a:xfrm>
          <a:off x="13652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25227</xdr:rowOff>
    </xdr:from>
    <xdr:ext cx="469744" cy="259045"/>
    <xdr:sp macro="" textlink="">
      <xdr:nvSpPr>
        <xdr:cNvPr id="650" name="テキスト ボックス 649"/>
        <xdr:cNvSpPr txBox="1"/>
      </xdr:nvSpPr>
      <xdr:spPr>
        <a:xfrm>
          <a:off x="13468427" y="135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112427</xdr:rowOff>
    </xdr:from>
    <xdr:to>
      <xdr:col>18</xdr:col>
      <xdr:colOff>492125</xdr:colOff>
      <xdr:row>79</xdr:row>
      <xdr:rowOff>42577</xdr:rowOff>
    </xdr:to>
    <xdr:sp macro="" textlink="">
      <xdr:nvSpPr>
        <xdr:cNvPr id="651" name="円/楕円 650"/>
        <xdr:cNvSpPr/>
      </xdr:nvSpPr>
      <xdr:spPr>
        <a:xfrm>
          <a:off x="12763500" y="134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33704</xdr:rowOff>
    </xdr:from>
    <xdr:ext cx="469744" cy="259045"/>
    <xdr:sp macro="" textlink="">
      <xdr:nvSpPr>
        <xdr:cNvPr id="652" name="テキスト ボックス 651"/>
        <xdr:cNvSpPr txBox="1"/>
      </xdr:nvSpPr>
      <xdr:spPr>
        <a:xfrm>
          <a:off x="12579427" y="1357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78146</xdr:rowOff>
    </xdr:from>
    <xdr:to>
      <xdr:col>23</xdr:col>
      <xdr:colOff>517525</xdr:colOff>
      <xdr:row>97</xdr:row>
      <xdr:rowOff>84981</xdr:rowOff>
    </xdr:to>
    <xdr:cxnSp macro="">
      <xdr:nvCxnSpPr>
        <xdr:cNvPr id="681" name="直線コネクタ 680"/>
        <xdr:cNvCxnSpPr/>
      </xdr:nvCxnSpPr>
      <xdr:spPr>
        <a:xfrm>
          <a:off x="15481300" y="16708796"/>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75312</xdr:rowOff>
    </xdr:from>
    <xdr:to>
      <xdr:col>22</xdr:col>
      <xdr:colOff>365125</xdr:colOff>
      <xdr:row>97</xdr:row>
      <xdr:rowOff>78146</xdr:rowOff>
    </xdr:to>
    <xdr:cxnSp macro="">
      <xdr:nvCxnSpPr>
        <xdr:cNvPr id="684" name="直線コネクタ 683"/>
        <xdr:cNvCxnSpPr/>
      </xdr:nvCxnSpPr>
      <xdr:spPr>
        <a:xfrm>
          <a:off x="14592300" y="1670596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74175</xdr:rowOff>
    </xdr:from>
    <xdr:to>
      <xdr:col>21</xdr:col>
      <xdr:colOff>161925</xdr:colOff>
      <xdr:row>97</xdr:row>
      <xdr:rowOff>75312</xdr:rowOff>
    </xdr:to>
    <xdr:cxnSp macro="">
      <xdr:nvCxnSpPr>
        <xdr:cNvPr id="687" name="直線コネクタ 686"/>
        <xdr:cNvCxnSpPr/>
      </xdr:nvCxnSpPr>
      <xdr:spPr>
        <a:xfrm>
          <a:off x="13703300" y="16704825"/>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74175</xdr:rowOff>
    </xdr:from>
    <xdr:to>
      <xdr:col>19</xdr:col>
      <xdr:colOff>644525</xdr:colOff>
      <xdr:row>97</xdr:row>
      <xdr:rowOff>77863</xdr:rowOff>
    </xdr:to>
    <xdr:cxnSp macro="">
      <xdr:nvCxnSpPr>
        <xdr:cNvPr id="690" name="直線コネクタ 689"/>
        <xdr:cNvCxnSpPr/>
      </xdr:nvCxnSpPr>
      <xdr:spPr>
        <a:xfrm flipV="1">
          <a:off x="12814300" y="16704825"/>
          <a:ext cx="889000" cy="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34181</xdr:rowOff>
    </xdr:from>
    <xdr:to>
      <xdr:col>23</xdr:col>
      <xdr:colOff>568325</xdr:colOff>
      <xdr:row>97</xdr:row>
      <xdr:rowOff>135781</xdr:rowOff>
    </xdr:to>
    <xdr:sp macro="" textlink="">
      <xdr:nvSpPr>
        <xdr:cNvPr id="700" name="円/楕円 699"/>
        <xdr:cNvSpPr/>
      </xdr:nvSpPr>
      <xdr:spPr>
        <a:xfrm>
          <a:off x="16268700" y="166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12608</xdr:rowOff>
    </xdr:from>
    <xdr:ext cx="534377" cy="259045"/>
    <xdr:sp macro="" textlink="">
      <xdr:nvSpPr>
        <xdr:cNvPr id="701" name="公債費該当値テキスト"/>
        <xdr:cNvSpPr txBox="1"/>
      </xdr:nvSpPr>
      <xdr:spPr>
        <a:xfrm>
          <a:off x="16370300" y="166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27346</xdr:rowOff>
    </xdr:from>
    <xdr:to>
      <xdr:col>22</xdr:col>
      <xdr:colOff>415925</xdr:colOff>
      <xdr:row>97</xdr:row>
      <xdr:rowOff>128946</xdr:rowOff>
    </xdr:to>
    <xdr:sp macro="" textlink="">
      <xdr:nvSpPr>
        <xdr:cNvPr id="702" name="円/楕円 701"/>
        <xdr:cNvSpPr/>
      </xdr:nvSpPr>
      <xdr:spPr>
        <a:xfrm>
          <a:off x="15430500" y="166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120073</xdr:rowOff>
    </xdr:from>
    <xdr:ext cx="534377" cy="259045"/>
    <xdr:sp macro="" textlink="">
      <xdr:nvSpPr>
        <xdr:cNvPr id="703" name="テキスト ボックス 702"/>
        <xdr:cNvSpPr txBox="1"/>
      </xdr:nvSpPr>
      <xdr:spPr>
        <a:xfrm>
          <a:off x="15214111" y="167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24512</xdr:rowOff>
    </xdr:from>
    <xdr:to>
      <xdr:col>21</xdr:col>
      <xdr:colOff>212725</xdr:colOff>
      <xdr:row>97</xdr:row>
      <xdr:rowOff>126112</xdr:rowOff>
    </xdr:to>
    <xdr:sp macro="" textlink="">
      <xdr:nvSpPr>
        <xdr:cNvPr id="704" name="円/楕円 703"/>
        <xdr:cNvSpPr/>
      </xdr:nvSpPr>
      <xdr:spPr>
        <a:xfrm>
          <a:off x="14541500" y="166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117239</xdr:rowOff>
    </xdr:from>
    <xdr:ext cx="534377" cy="259045"/>
    <xdr:sp macro="" textlink="">
      <xdr:nvSpPr>
        <xdr:cNvPr id="705" name="テキスト ボックス 704"/>
        <xdr:cNvSpPr txBox="1"/>
      </xdr:nvSpPr>
      <xdr:spPr>
        <a:xfrm>
          <a:off x="14325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23375</xdr:rowOff>
    </xdr:from>
    <xdr:to>
      <xdr:col>20</xdr:col>
      <xdr:colOff>9525</xdr:colOff>
      <xdr:row>97</xdr:row>
      <xdr:rowOff>124975</xdr:rowOff>
    </xdr:to>
    <xdr:sp macro="" textlink="">
      <xdr:nvSpPr>
        <xdr:cNvPr id="706" name="円/楕円 705"/>
        <xdr:cNvSpPr/>
      </xdr:nvSpPr>
      <xdr:spPr>
        <a:xfrm>
          <a:off x="13652500" y="166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116102</xdr:rowOff>
    </xdr:from>
    <xdr:ext cx="534377" cy="259045"/>
    <xdr:sp macro="" textlink="">
      <xdr:nvSpPr>
        <xdr:cNvPr id="707" name="テキスト ボックス 706"/>
        <xdr:cNvSpPr txBox="1"/>
      </xdr:nvSpPr>
      <xdr:spPr>
        <a:xfrm>
          <a:off x="13436111" y="167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27063</xdr:rowOff>
    </xdr:from>
    <xdr:to>
      <xdr:col>18</xdr:col>
      <xdr:colOff>492125</xdr:colOff>
      <xdr:row>97</xdr:row>
      <xdr:rowOff>128663</xdr:rowOff>
    </xdr:to>
    <xdr:sp macro="" textlink="">
      <xdr:nvSpPr>
        <xdr:cNvPr id="708" name="円/楕円 707"/>
        <xdr:cNvSpPr/>
      </xdr:nvSpPr>
      <xdr:spPr>
        <a:xfrm>
          <a:off x="127635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119790</xdr:rowOff>
    </xdr:from>
    <xdr:ext cx="534377" cy="259045"/>
    <xdr:sp macro="" textlink="">
      <xdr:nvSpPr>
        <xdr:cNvPr id="709" name="テキスト ボックス 708"/>
        <xdr:cNvSpPr txBox="1"/>
      </xdr:nvSpPr>
      <xdr:spPr>
        <a:xfrm>
          <a:off x="12547111" y="167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・総務費は、一人当たり</a:t>
          </a:r>
          <a:r>
            <a:rPr kumimoji="1" lang="en-US" altLang="ja-JP" sz="1300">
              <a:latin typeface="ＭＳ Ｐゴシック"/>
            </a:rPr>
            <a:t>229,636</a:t>
          </a:r>
          <a:r>
            <a:rPr kumimoji="1" lang="ja-JP" altLang="en-US" sz="1300">
              <a:latin typeface="ＭＳ Ｐゴシック"/>
            </a:rPr>
            <a:t>円となっており、類似団体と比べ</a:t>
          </a:r>
          <a:r>
            <a:rPr kumimoji="1" lang="en-US" altLang="ja-JP" sz="1300">
              <a:latin typeface="ＭＳ Ｐゴシック"/>
            </a:rPr>
            <a:t>2.3</a:t>
          </a:r>
          <a:r>
            <a:rPr kumimoji="1" lang="ja-JP" altLang="en-US" sz="1300">
              <a:latin typeface="ＭＳ Ｐゴシック"/>
            </a:rPr>
            <a:t>倍高いコストとなっている。これは軍用地所在区交付金および特定目的基金への積立が要因である。</a:t>
          </a:r>
          <a:endParaRPr kumimoji="1" lang="en-US" altLang="ja-JP" sz="1300">
            <a:latin typeface="ＭＳ Ｐゴシック"/>
          </a:endParaRPr>
        </a:p>
        <a:p>
          <a:r>
            <a:rPr kumimoji="1" lang="ja-JP" altLang="en-US" sz="1300">
              <a:latin typeface="ＭＳ Ｐゴシック"/>
            </a:rPr>
            <a:t>・商工費は、一人当たり</a:t>
          </a:r>
          <a:r>
            <a:rPr kumimoji="1" lang="en-US" altLang="ja-JP" sz="1300">
              <a:latin typeface="ＭＳ Ｐゴシック"/>
            </a:rPr>
            <a:t>39,047</a:t>
          </a:r>
          <a:r>
            <a:rPr kumimoji="1" lang="ja-JP" altLang="en-US" sz="1300">
              <a:latin typeface="ＭＳ Ｐゴシック"/>
            </a:rPr>
            <a:t>円となっており、類似団体と比べ</a:t>
          </a:r>
          <a:r>
            <a:rPr kumimoji="1" lang="en-US" altLang="ja-JP" sz="1300">
              <a:latin typeface="ＭＳ Ｐゴシック"/>
            </a:rPr>
            <a:t>2.9</a:t>
          </a:r>
          <a:r>
            <a:rPr kumimoji="1" lang="ja-JP" altLang="en-US" sz="1300">
              <a:latin typeface="ＭＳ Ｐゴシック"/>
            </a:rPr>
            <a:t>倍高いコストとなっている。これは平成</a:t>
          </a:r>
          <a:r>
            <a:rPr kumimoji="1" lang="en-US" altLang="ja-JP" sz="1300">
              <a:latin typeface="ＭＳ Ｐゴシック"/>
            </a:rPr>
            <a:t>27</a:t>
          </a:r>
          <a:r>
            <a:rPr kumimoji="1" lang="ja-JP" altLang="en-US" sz="1300">
              <a:latin typeface="ＭＳ Ｐゴシック"/>
            </a:rPr>
            <a:t>年度に引き続き、一括交付金事業による観光関連の施設整備が主な要因となっている。</a:t>
          </a:r>
          <a:endParaRPr kumimoji="1" lang="en-US" altLang="ja-JP" sz="1300">
            <a:latin typeface="ＭＳ Ｐゴシック"/>
          </a:endParaRPr>
        </a:p>
        <a:p>
          <a:r>
            <a:rPr kumimoji="1" lang="ja-JP" altLang="en-US" sz="1300">
              <a:latin typeface="ＭＳ Ｐゴシック"/>
            </a:rPr>
            <a:t>・土木費は、平成</a:t>
          </a:r>
          <a:r>
            <a:rPr kumimoji="1" lang="en-US" altLang="ja-JP" sz="1300">
              <a:latin typeface="ＭＳ Ｐゴシック"/>
            </a:rPr>
            <a:t>24</a:t>
          </a:r>
          <a:r>
            <a:rPr kumimoji="1" lang="ja-JP" altLang="en-US" sz="1300">
              <a:latin typeface="ＭＳ Ｐゴシック"/>
            </a:rPr>
            <a:t>年度に制度化された沖縄振興特別推進交付金事業等により、以降コスト水準が上昇している。また防衛施設周辺障害防止対策事業や社会資本整備総合交付金事業の補助事業が継続するため、類似団体より高いコストとなる見込み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・公共施設の大規模改修等に備え、平成</a:t>
          </a:r>
          <a:r>
            <a:rPr kumimoji="1" lang="en-US" altLang="ja-JP" sz="1350">
              <a:latin typeface="ＭＳ ゴシック" pitchFamily="49" charset="-128"/>
              <a:ea typeface="ＭＳ ゴシック" pitchFamily="49" charset="-128"/>
            </a:rPr>
            <a:t>24</a:t>
          </a:r>
          <a:r>
            <a:rPr kumimoji="1" lang="ja-JP" altLang="en-US" sz="1350">
              <a:latin typeface="ＭＳ ゴシック" pitchFamily="49" charset="-128"/>
              <a:ea typeface="ＭＳ ゴシック" pitchFamily="49" charset="-128"/>
            </a:rPr>
            <a:t>年度から公共施設整備基金への積立てる方針としているため、財政調整基金比率は減少傾向にある。平成</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について財政調整基金の取崩しにより実質収支は黒字であるが、沖縄振興特別推進交付金ハード事業の増、観光協会設立により運営補助金の増等の影響により、実質単年度収支比率はマイナスとなった。引き続き</a:t>
          </a:r>
          <a:r>
            <a:rPr kumimoji="1" lang="ja-JP" altLang="ja-JP" sz="1350">
              <a:solidFill>
                <a:schemeClr val="dk1"/>
              </a:solidFill>
              <a:effectLst/>
              <a:latin typeface="+mn-lt"/>
              <a:ea typeface="+mn-ea"/>
              <a:cs typeface="+mn-cs"/>
            </a:rPr>
            <a:t>経常経費の削減や事務事業の見直しにより取り崩しに頼らない財政運営に努める。</a:t>
          </a:r>
          <a:endParaRPr kumimoji="1" lang="ja-JP" altLang="en-US" sz="13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・全会計において黒字の状態が続いており、健全な財政状況であると言える。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水道事業においては、大型ホテルによる需要の増により健全な経営状況が続いている。管路更新の時期を迎えるため、計画的な運営が求められる。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下水道事業特別会計、後期高齢者医療特別会計については、一般会計からの繰入金により黒字となっている。下水道事業については、農業集落排水を整備中であり、接続普及率の向上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・臨時経済対策事業、観光菓子工場建設事業等に係る既発債の償還が終了し、また、新規発行債の抑制により、元利償還金は減少している。それに伴って将来負担額も減少傾向にある。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整備中の下水道事業特別会計の元利償還金に対する繰入金は今後も増加する見込みとなっている。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臨時財政対策債償還費の算入額が増となっているため、算入公債費等が増加している。今後も交付税措置のある起債を発行する方針である。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沖縄県恩納村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・地方債残高の減少と充当可能基金の増加により将来負担比率の分子はマイナスとなっている。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下水道事業特別会計にかかる公営企業債等繰入見込額は今後も増加する傾向である。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今後増加する見込みとなっている公共施設等の大規模改修や更新費用を見据えた基金の積み立て、新規発行債の抑制、公共施設等総合管理計画や中長期財政計画により適正な財政運営に努める。</a:t>
          </a: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10,980
10,373
50.83
9,090,877
8,799,910
250,942
3,184,039
3,785,504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10,980
10,373
50.83
9,090,877
8,799,910
250,942
3,184,039
3,785,504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沖縄県恩納村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10,980
10,373
50.83
9,090,877
8,799,910
250,942
3,184,039
3,785,504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election activeCell="R2" sqref="R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9090877</v>
      </c>
      <c r="BO4" s="411"/>
      <c r="BP4" s="411"/>
      <c r="BQ4" s="411"/>
      <c r="BR4" s="411"/>
      <c r="BS4" s="411"/>
      <c r="BT4" s="411"/>
      <c r="BU4" s="412"/>
      <c r="BV4" s="410">
        <v>8850002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7.9</v>
      </c>
      <c r="CU4" s="588"/>
      <c r="CV4" s="588"/>
      <c r="CW4" s="588"/>
      <c r="CX4" s="588"/>
      <c r="CY4" s="588"/>
      <c r="CZ4" s="588"/>
      <c r="DA4" s="589"/>
      <c r="DB4" s="587">
        <v>9.3000000000000007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8799910</v>
      </c>
      <c r="BO5" s="416"/>
      <c r="BP5" s="416"/>
      <c r="BQ5" s="416"/>
      <c r="BR5" s="416"/>
      <c r="BS5" s="416"/>
      <c r="BT5" s="416"/>
      <c r="BU5" s="417"/>
      <c r="BV5" s="415">
        <v>8522196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80.400000000000006</v>
      </c>
      <c r="CU5" s="386"/>
      <c r="CV5" s="386"/>
      <c r="CW5" s="386"/>
      <c r="CX5" s="386"/>
      <c r="CY5" s="386"/>
      <c r="CZ5" s="386"/>
      <c r="DA5" s="387"/>
      <c r="DB5" s="385">
        <v>82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290967</v>
      </c>
      <c r="BO6" s="416"/>
      <c r="BP6" s="416"/>
      <c r="BQ6" s="416"/>
      <c r="BR6" s="416"/>
      <c r="BS6" s="416"/>
      <c r="BT6" s="416"/>
      <c r="BU6" s="417"/>
      <c r="BV6" s="415">
        <v>327806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83.2</v>
      </c>
      <c r="CU6" s="562"/>
      <c r="CV6" s="562"/>
      <c r="CW6" s="562"/>
      <c r="CX6" s="562"/>
      <c r="CY6" s="562"/>
      <c r="CZ6" s="562"/>
      <c r="DA6" s="563"/>
      <c r="DB6" s="561">
        <v>84.9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40025</v>
      </c>
      <c r="BO7" s="416"/>
      <c r="BP7" s="416"/>
      <c r="BQ7" s="416"/>
      <c r="BR7" s="416"/>
      <c r="BS7" s="416"/>
      <c r="BT7" s="416"/>
      <c r="BU7" s="417"/>
      <c r="BV7" s="415">
        <v>31855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3184039</v>
      </c>
      <c r="CU7" s="416"/>
      <c r="CV7" s="416"/>
      <c r="CW7" s="416"/>
      <c r="CX7" s="416"/>
      <c r="CY7" s="416"/>
      <c r="CZ7" s="416"/>
      <c r="DA7" s="417"/>
      <c r="DB7" s="415">
        <v>3171814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250942</v>
      </c>
      <c r="BO8" s="416"/>
      <c r="BP8" s="416"/>
      <c r="BQ8" s="416"/>
      <c r="BR8" s="416"/>
      <c r="BS8" s="416"/>
      <c r="BT8" s="416"/>
      <c r="BU8" s="417"/>
      <c r="BV8" s="415">
        <v>295951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0.51</v>
      </c>
      <c r="CU8" s="525"/>
      <c r="CV8" s="525"/>
      <c r="CW8" s="525"/>
      <c r="CX8" s="525"/>
      <c r="CY8" s="525"/>
      <c r="CZ8" s="525"/>
      <c r="DA8" s="526"/>
      <c r="DB8" s="524">
        <v>0.49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10652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-45009</v>
      </c>
      <c r="BO9" s="416"/>
      <c r="BP9" s="416"/>
      <c r="BQ9" s="416"/>
      <c r="BR9" s="416"/>
      <c r="BS9" s="416"/>
      <c r="BT9" s="416"/>
      <c r="BU9" s="417"/>
      <c r="BV9" s="415">
        <v>20284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7.7</v>
      </c>
      <c r="CU9" s="386"/>
      <c r="CV9" s="386"/>
      <c r="CW9" s="386"/>
      <c r="CX9" s="386"/>
      <c r="CY9" s="386"/>
      <c r="CZ9" s="386"/>
      <c r="DA9" s="387"/>
      <c r="DB9" s="385">
        <v>8.1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10144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244523</v>
      </c>
      <c r="BO10" s="416"/>
      <c r="BP10" s="416"/>
      <c r="BQ10" s="416"/>
      <c r="BR10" s="416"/>
      <c r="BS10" s="416"/>
      <c r="BT10" s="416"/>
      <c r="BU10" s="417"/>
      <c r="BV10" s="415">
        <v>217112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10980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273892</v>
      </c>
      <c r="BO12" s="416"/>
      <c r="BP12" s="416"/>
      <c r="BQ12" s="416"/>
      <c r="BR12" s="416"/>
      <c r="BS12" s="416"/>
      <c r="BT12" s="416"/>
      <c r="BU12" s="417"/>
      <c r="BV12" s="415">
        <v>147471</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10373</v>
      </c>
      <c r="S13" s="517"/>
      <c r="T13" s="517"/>
      <c r="U13" s="517"/>
      <c r="V13" s="518"/>
      <c r="W13" s="504" t="s">
        <v>124</v>
      </c>
      <c r="X13" s="428"/>
      <c r="Y13" s="428"/>
      <c r="Z13" s="428"/>
      <c r="AA13" s="428"/>
      <c r="AB13" s="429"/>
      <c r="AC13" s="391">
        <v>806</v>
      </c>
      <c r="AD13" s="392"/>
      <c r="AE13" s="392"/>
      <c r="AF13" s="392"/>
      <c r="AG13" s="393"/>
      <c r="AH13" s="391">
        <v>643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-74378</v>
      </c>
      <c r="BO13" s="416"/>
      <c r="BP13" s="416"/>
      <c r="BQ13" s="416"/>
      <c r="BR13" s="416"/>
      <c r="BS13" s="416"/>
      <c r="BT13" s="416"/>
      <c r="BU13" s="417"/>
      <c r="BV13" s="415">
        <v>89925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10906</v>
      </c>
      <c r="S14" s="517"/>
      <c r="T14" s="517"/>
      <c r="U14" s="517"/>
      <c r="V14" s="518"/>
      <c r="W14" s="519"/>
      <c r="X14" s="431"/>
      <c r="Y14" s="431"/>
      <c r="Z14" s="431"/>
      <c r="AA14" s="431"/>
      <c r="AB14" s="432"/>
      <c r="AC14" s="509">
        <v>15.4</v>
      </c>
      <c r="AD14" s="510"/>
      <c r="AE14" s="510"/>
      <c r="AF14" s="510"/>
      <c r="AG14" s="511"/>
      <c r="AH14" s="509">
        <v>14.7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10388</v>
      </c>
      <c r="S15" s="517"/>
      <c r="T15" s="517"/>
      <c r="U15" s="517"/>
      <c r="V15" s="518"/>
      <c r="W15" s="504" t="s">
        <v>131</v>
      </c>
      <c r="X15" s="428"/>
      <c r="Y15" s="428"/>
      <c r="Z15" s="428"/>
      <c r="AA15" s="428"/>
      <c r="AB15" s="429"/>
      <c r="AC15" s="391">
        <v>482</v>
      </c>
      <c r="AD15" s="392"/>
      <c r="AE15" s="392"/>
      <c r="AF15" s="392"/>
      <c r="AG15" s="393"/>
      <c r="AH15" s="391">
        <v>553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1371169</v>
      </c>
      <c r="BO15" s="411"/>
      <c r="BP15" s="411"/>
      <c r="BQ15" s="411"/>
      <c r="BR15" s="411"/>
      <c r="BS15" s="411"/>
      <c r="BT15" s="411"/>
      <c r="BU15" s="412"/>
      <c r="BV15" s="410">
        <v>1311931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9.1999999999999993</v>
      </c>
      <c r="AD16" s="510"/>
      <c r="AE16" s="510"/>
      <c r="AF16" s="510"/>
      <c r="AG16" s="511"/>
      <c r="AH16" s="509">
        <v>12.6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2628703</v>
      </c>
      <c r="BO16" s="416"/>
      <c r="BP16" s="416"/>
      <c r="BQ16" s="416"/>
      <c r="BR16" s="416"/>
      <c r="BS16" s="416"/>
      <c r="BT16" s="416"/>
      <c r="BU16" s="417"/>
      <c r="BV16" s="415">
        <v>2578576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3938</v>
      </c>
      <c r="AD17" s="392"/>
      <c r="AE17" s="392"/>
      <c r="AF17" s="392"/>
      <c r="AG17" s="393"/>
      <c r="AH17" s="391">
        <v>3180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1779111</v>
      </c>
      <c r="BO17" s="416"/>
      <c r="BP17" s="416"/>
      <c r="BQ17" s="416"/>
      <c r="BR17" s="416"/>
      <c r="BS17" s="416"/>
      <c r="BT17" s="416"/>
      <c r="BU17" s="417"/>
      <c r="BV17" s="415">
        <v>1709201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50.83</v>
      </c>
      <c r="M18" s="480"/>
      <c r="N18" s="480"/>
      <c r="O18" s="480"/>
      <c r="P18" s="480"/>
      <c r="Q18" s="480"/>
      <c r="R18" s="481"/>
      <c r="S18" s="481"/>
      <c r="T18" s="481"/>
      <c r="U18" s="481"/>
      <c r="V18" s="482"/>
      <c r="W18" s="496"/>
      <c r="X18" s="497"/>
      <c r="Y18" s="497"/>
      <c r="Z18" s="497"/>
      <c r="AA18" s="497"/>
      <c r="AB18" s="505"/>
      <c r="AC18" s="379">
        <v>75.400000000000006</v>
      </c>
      <c r="AD18" s="380"/>
      <c r="AE18" s="380"/>
      <c r="AF18" s="380"/>
      <c r="AG18" s="483"/>
      <c r="AH18" s="379">
        <v>72.7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3615832</v>
      </c>
      <c r="BO18" s="416"/>
      <c r="BP18" s="416"/>
      <c r="BQ18" s="416"/>
      <c r="BR18" s="416"/>
      <c r="BS18" s="416"/>
      <c r="BT18" s="416"/>
      <c r="BU18" s="417"/>
      <c r="BV18" s="415">
        <v>3582851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210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5453614</v>
      </c>
      <c r="BO19" s="416"/>
      <c r="BP19" s="416"/>
      <c r="BQ19" s="416"/>
      <c r="BR19" s="416"/>
      <c r="BS19" s="416"/>
      <c r="BT19" s="416"/>
      <c r="BU19" s="417"/>
      <c r="BV19" s="415">
        <v>5211178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4065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3785504</v>
      </c>
      <c r="BO23" s="416"/>
      <c r="BP23" s="416"/>
      <c r="BQ23" s="416"/>
      <c r="BR23" s="416"/>
      <c r="BS23" s="416"/>
      <c r="BT23" s="416"/>
      <c r="BU23" s="417"/>
      <c r="BV23" s="415">
        <v>4015889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7520</v>
      </c>
      <c r="R24" s="392"/>
      <c r="S24" s="392"/>
      <c r="T24" s="392"/>
      <c r="U24" s="392"/>
      <c r="V24" s="393"/>
      <c r="W24" s="457"/>
      <c r="X24" s="448"/>
      <c r="Y24" s="449"/>
      <c r="Z24" s="388" t="s">
        <v>155</v>
      </c>
      <c r="AA24" s="389"/>
      <c r="AB24" s="389"/>
      <c r="AC24" s="389"/>
      <c r="AD24" s="389"/>
      <c r="AE24" s="389"/>
      <c r="AF24" s="389"/>
      <c r="AG24" s="390"/>
      <c r="AH24" s="391">
        <v>113</v>
      </c>
      <c r="AI24" s="392"/>
      <c r="AJ24" s="392"/>
      <c r="AK24" s="392"/>
      <c r="AL24" s="393"/>
      <c r="AM24" s="391">
        <v>341938</v>
      </c>
      <c r="AN24" s="392"/>
      <c r="AO24" s="392"/>
      <c r="AP24" s="392"/>
      <c r="AQ24" s="392"/>
      <c r="AR24" s="393"/>
      <c r="AS24" s="391">
        <v>3026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3608908</v>
      </c>
      <c r="BO24" s="416"/>
      <c r="BP24" s="416"/>
      <c r="BQ24" s="416"/>
      <c r="BR24" s="416"/>
      <c r="BS24" s="416"/>
      <c r="BT24" s="416"/>
      <c r="BU24" s="417"/>
      <c r="BV24" s="415">
        <v>3785035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6200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1241804</v>
      </c>
      <c r="BO25" s="411"/>
      <c r="BP25" s="411"/>
      <c r="BQ25" s="411"/>
      <c r="BR25" s="411"/>
      <c r="BS25" s="411"/>
      <c r="BT25" s="411"/>
      <c r="BU25" s="412"/>
      <c r="BV25" s="410">
        <v>1806306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5710</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2710</v>
      </c>
      <c r="R27" s="392"/>
      <c r="S27" s="392"/>
      <c r="T27" s="392"/>
      <c r="U27" s="392"/>
      <c r="V27" s="393"/>
      <c r="W27" s="457"/>
      <c r="X27" s="448"/>
      <c r="Y27" s="449"/>
      <c r="Z27" s="388" t="s">
        <v>165</v>
      </c>
      <c r="AA27" s="389"/>
      <c r="AB27" s="389"/>
      <c r="AC27" s="389"/>
      <c r="AD27" s="389"/>
      <c r="AE27" s="389"/>
      <c r="AF27" s="389"/>
      <c r="AG27" s="390"/>
      <c r="AH27" s="391">
        <v>9</v>
      </c>
      <c r="AI27" s="392"/>
      <c r="AJ27" s="392"/>
      <c r="AK27" s="392"/>
      <c r="AL27" s="393"/>
      <c r="AM27" s="391">
        <v>24873</v>
      </c>
      <c r="AN27" s="392"/>
      <c r="AO27" s="392"/>
      <c r="AP27" s="392"/>
      <c r="AQ27" s="392"/>
      <c r="AR27" s="393"/>
      <c r="AS27" s="391">
        <v>2764</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85683</v>
      </c>
      <c r="BO27" s="419"/>
      <c r="BP27" s="419"/>
      <c r="BQ27" s="419"/>
      <c r="BR27" s="419"/>
      <c r="BS27" s="419"/>
      <c r="BT27" s="419"/>
      <c r="BU27" s="420"/>
      <c r="BV27" s="418">
        <v>85401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2260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1915825</v>
      </c>
      <c r="BO28" s="411"/>
      <c r="BP28" s="411"/>
      <c r="BQ28" s="411"/>
      <c r="BR28" s="411"/>
      <c r="BS28" s="411"/>
      <c r="BT28" s="411"/>
      <c r="BU28" s="412"/>
      <c r="BV28" s="410">
        <v>1945194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14</v>
      </c>
      <c r="M29" s="392"/>
      <c r="N29" s="392"/>
      <c r="O29" s="392"/>
      <c r="P29" s="393"/>
      <c r="Q29" s="391">
        <v>2100</v>
      </c>
      <c r="R29" s="392"/>
      <c r="S29" s="392"/>
      <c r="T29" s="392"/>
      <c r="U29" s="392"/>
      <c r="V29" s="393"/>
      <c r="W29" s="458"/>
      <c r="X29" s="459"/>
      <c r="Y29" s="460"/>
      <c r="Z29" s="388" t="s">
        <v>172</v>
      </c>
      <c r="AA29" s="389"/>
      <c r="AB29" s="389"/>
      <c r="AC29" s="389"/>
      <c r="AD29" s="389"/>
      <c r="AE29" s="389"/>
      <c r="AF29" s="389"/>
      <c r="AG29" s="390"/>
      <c r="AH29" s="391">
        <v>122</v>
      </c>
      <c r="AI29" s="392"/>
      <c r="AJ29" s="392"/>
      <c r="AK29" s="392"/>
      <c r="AL29" s="393"/>
      <c r="AM29" s="391">
        <v>366811</v>
      </c>
      <c r="AN29" s="392"/>
      <c r="AO29" s="392"/>
      <c r="AP29" s="392"/>
      <c r="AQ29" s="392"/>
      <c r="AR29" s="393"/>
      <c r="AS29" s="391">
        <v>3007</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481673</v>
      </c>
      <c r="BO29" s="416"/>
      <c r="BP29" s="416"/>
      <c r="BQ29" s="416"/>
      <c r="BR29" s="416"/>
      <c r="BS29" s="416"/>
      <c r="BT29" s="416"/>
      <c r="BU29" s="417"/>
      <c r="BV29" s="415">
        <v>480140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2869705</v>
      </c>
      <c r="BO30" s="419"/>
      <c r="BP30" s="419"/>
      <c r="BQ30" s="419"/>
      <c r="BR30" s="419"/>
      <c r="BS30" s="419"/>
      <c r="BT30" s="419"/>
      <c r="BU30" s="420"/>
      <c r="BV30" s="418">
        <v>2378216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恩納村国民健康保険特別会計</v>
      </c>
      <c r="X34" s="374"/>
      <c r="Y34" s="374"/>
      <c r="Z34" s="374"/>
      <c r="AA34" s="374"/>
      <c r="AB34" s="374"/>
      <c r="AC34" s="374"/>
      <c r="AD34" s="374"/>
      <c r="AE34" s="374"/>
      <c r="AF34" s="374"/>
      <c r="AG34" s="374"/>
      <c r="AH34" s="374"/>
      <c r="AI34" s="374"/>
      <c r="AJ34" s="374"/>
      <c r="AK34" s="374"/>
      <c r="AL34" s="167"/>
      <c r="AM34" s="375">
        <f>IF(AO34="","",MAX(C34:D43,U34:V43)+1)</f>
        <v>4</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金地区消防衛生組合（一般会計）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中部北環境施設組合（一般会計）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北部広域市町村圏事務組合（一般会計）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沖縄県自治会館管理組合（一般会計）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沖縄県市町村総合事務組合（一般会計）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沖縄県町村交通災害共済組合（一般会計）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沖縄県介護保険広域連合（一般会計）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沖縄県介護保険広域連合（特別会計）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沖縄県後期高齢者医療広域連合（一般会計）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沖縄県後期高齢者医療広域連合（特別会計）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&amp;C1/12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E3" zoomScale="115" zoomScaleNormal="115" workbookViewId="0">
      <selection activeCell="AP30" sqref="AP30:AT32"/>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1548022</v>
      </c>
      <c r="S5" s="671"/>
      <c r="T5" s="671"/>
      <c r="U5" s="671"/>
      <c r="V5" s="671"/>
      <c r="W5" s="671"/>
      <c r="X5" s="671"/>
      <c r="Y5" s="718"/>
      <c r="Z5" s="731">
        <v>17</v>
      </c>
      <c r="AA5" s="731"/>
      <c r="AB5" s="731"/>
      <c r="AC5" s="731"/>
      <c r="AD5" s="732">
        <v>1548022</v>
      </c>
      <c r="AE5" s="732"/>
      <c r="AF5" s="732"/>
      <c r="AG5" s="732"/>
      <c r="AH5" s="732"/>
      <c r="AI5" s="732"/>
      <c r="AJ5" s="732"/>
      <c r="AK5" s="732"/>
      <c r="AL5" s="719">
        <v>35.6</v>
      </c>
      <c r="AM5" s="688"/>
      <c r="AN5" s="688"/>
      <c r="AO5" s="720"/>
      <c r="AP5" s="707" t="s">
        <v>211</v>
      </c>
      <c r="AQ5" s="708"/>
      <c r="AR5" s="708"/>
      <c r="AS5" s="708"/>
      <c r="AT5" s="708"/>
      <c r="AU5" s="708"/>
      <c r="AV5" s="708"/>
      <c r="AW5" s="708"/>
      <c r="AX5" s="708"/>
      <c r="AY5" s="708"/>
      <c r="AZ5" s="708"/>
      <c r="BA5" s="708"/>
      <c r="BB5" s="708"/>
      <c r="BC5" s="708"/>
      <c r="BD5" s="708"/>
      <c r="BE5" s="708"/>
      <c r="BF5" s="709"/>
      <c r="BG5" s="620">
        <v>1548022</v>
      </c>
      <c r="BH5" s="621"/>
      <c r="BI5" s="621"/>
      <c r="BJ5" s="621"/>
      <c r="BK5" s="621"/>
      <c r="BL5" s="621"/>
      <c r="BM5" s="621"/>
      <c r="BN5" s="622"/>
      <c r="BO5" s="673">
        <v>100</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25206</v>
      </c>
      <c r="S6" s="621"/>
      <c r="T6" s="621"/>
      <c r="U6" s="621"/>
      <c r="V6" s="621"/>
      <c r="W6" s="621"/>
      <c r="X6" s="621"/>
      <c r="Y6" s="622"/>
      <c r="Z6" s="673">
        <v>0.3</v>
      </c>
      <c r="AA6" s="673"/>
      <c r="AB6" s="673"/>
      <c r="AC6" s="673"/>
      <c r="AD6" s="674">
        <v>25206</v>
      </c>
      <c r="AE6" s="674"/>
      <c r="AF6" s="674"/>
      <c r="AG6" s="674"/>
      <c r="AH6" s="674"/>
      <c r="AI6" s="674"/>
      <c r="AJ6" s="674"/>
      <c r="AK6" s="674"/>
      <c r="AL6" s="643">
        <v>0.6</v>
      </c>
      <c r="AM6" s="675"/>
      <c r="AN6" s="675"/>
      <c r="AO6" s="676"/>
      <c r="AP6" s="617" t="s">
        <v>217</v>
      </c>
      <c r="AQ6" s="618"/>
      <c r="AR6" s="618"/>
      <c r="AS6" s="618"/>
      <c r="AT6" s="618"/>
      <c r="AU6" s="618"/>
      <c r="AV6" s="618"/>
      <c r="AW6" s="618"/>
      <c r="AX6" s="618"/>
      <c r="AY6" s="618"/>
      <c r="AZ6" s="618"/>
      <c r="BA6" s="618"/>
      <c r="BB6" s="618"/>
      <c r="BC6" s="618"/>
      <c r="BD6" s="618"/>
      <c r="BE6" s="618"/>
      <c r="BF6" s="619"/>
      <c r="BG6" s="620">
        <v>1548022</v>
      </c>
      <c r="BH6" s="621"/>
      <c r="BI6" s="621"/>
      <c r="BJ6" s="621"/>
      <c r="BK6" s="621"/>
      <c r="BL6" s="621"/>
      <c r="BM6" s="621"/>
      <c r="BN6" s="622"/>
      <c r="BO6" s="673">
        <v>100</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99310</v>
      </c>
      <c r="CS6" s="621"/>
      <c r="CT6" s="621"/>
      <c r="CU6" s="621"/>
      <c r="CV6" s="621"/>
      <c r="CW6" s="621"/>
      <c r="CX6" s="621"/>
      <c r="CY6" s="622"/>
      <c r="CZ6" s="673">
        <v>1.1000000000000001</v>
      </c>
      <c r="DA6" s="673"/>
      <c r="DB6" s="673"/>
      <c r="DC6" s="673"/>
      <c r="DD6" s="626" t="s">
        <v>212</v>
      </c>
      <c r="DE6" s="621"/>
      <c r="DF6" s="621"/>
      <c r="DG6" s="621"/>
      <c r="DH6" s="621"/>
      <c r="DI6" s="621"/>
      <c r="DJ6" s="621"/>
      <c r="DK6" s="621"/>
      <c r="DL6" s="621"/>
      <c r="DM6" s="621"/>
      <c r="DN6" s="621"/>
      <c r="DO6" s="621"/>
      <c r="DP6" s="622"/>
      <c r="DQ6" s="626">
        <v>99310</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744</v>
      </c>
      <c r="S7" s="621"/>
      <c r="T7" s="621"/>
      <c r="U7" s="621"/>
      <c r="V7" s="621"/>
      <c r="W7" s="621"/>
      <c r="X7" s="621"/>
      <c r="Y7" s="622"/>
      <c r="Z7" s="673">
        <v>0</v>
      </c>
      <c r="AA7" s="673"/>
      <c r="AB7" s="673"/>
      <c r="AC7" s="673"/>
      <c r="AD7" s="674">
        <v>744</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496056</v>
      </c>
      <c r="BH7" s="621"/>
      <c r="BI7" s="621"/>
      <c r="BJ7" s="621"/>
      <c r="BK7" s="621"/>
      <c r="BL7" s="621"/>
      <c r="BM7" s="621"/>
      <c r="BN7" s="622"/>
      <c r="BO7" s="673">
        <v>32</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2521405</v>
      </c>
      <c r="CS7" s="621"/>
      <c r="CT7" s="621"/>
      <c r="CU7" s="621"/>
      <c r="CV7" s="621"/>
      <c r="CW7" s="621"/>
      <c r="CX7" s="621"/>
      <c r="CY7" s="622"/>
      <c r="CZ7" s="673">
        <v>28.7</v>
      </c>
      <c r="DA7" s="673"/>
      <c r="DB7" s="673"/>
      <c r="DC7" s="673"/>
      <c r="DD7" s="626">
        <v>140085</v>
      </c>
      <c r="DE7" s="621"/>
      <c r="DF7" s="621"/>
      <c r="DG7" s="621"/>
      <c r="DH7" s="621"/>
      <c r="DI7" s="621"/>
      <c r="DJ7" s="621"/>
      <c r="DK7" s="621"/>
      <c r="DL7" s="621"/>
      <c r="DM7" s="621"/>
      <c r="DN7" s="621"/>
      <c r="DO7" s="621"/>
      <c r="DP7" s="622"/>
      <c r="DQ7" s="626">
        <v>1711446</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1220</v>
      </c>
      <c r="S8" s="621"/>
      <c r="T8" s="621"/>
      <c r="U8" s="621"/>
      <c r="V8" s="621"/>
      <c r="W8" s="621"/>
      <c r="X8" s="621"/>
      <c r="Y8" s="622"/>
      <c r="Z8" s="673">
        <v>0</v>
      </c>
      <c r="AA8" s="673"/>
      <c r="AB8" s="673"/>
      <c r="AC8" s="673"/>
      <c r="AD8" s="674">
        <v>1220</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15688</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1791065</v>
      </c>
      <c r="CS8" s="621"/>
      <c r="CT8" s="621"/>
      <c r="CU8" s="621"/>
      <c r="CV8" s="621"/>
      <c r="CW8" s="621"/>
      <c r="CX8" s="621"/>
      <c r="CY8" s="622"/>
      <c r="CZ8" s="673">
        <v>20.399999999999999</v>
      </c>
      <c r="DA8" s="673"/>
      <c r="DB8" s="673"/>
      <c r="DC8" s="673"/>
      <c r="DD8" s="626">
        <v>135516</v>
      </c>
      <c r="DE8" s="621"/>
      <c r="DF8" s="621"/>
      <c r="DG8" s="621"/>
      <c r="DH8" s="621"/>
      <c r="DI8" s="621"/>
      <c r="DJ8" s="621"/>
      <c r="DK8" s="621"/>
      <c r="DL8" s="621"/>
      <c r="DM8" s="621"/>
      <c r="DN8" s="621"/>
      <c r="DO8" s="621"/>
      <c r="DP8" s="622"/>
      <c r="DQ8" s="626">
        <v>922085</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967</v>
      </c>
      <c r="S9" s="621"/>
      <c r="T9" s="621"/>
      <c r="U9" s="621"/>
      <c r="V9" s="621"/>
      <c r="W9" s="621"/>
      <c r="X9" s="621"/>
      <c r="Y9" s="622"/>
      <c r="Z9" s="673">
        <v>0</v>
      </c>
      <c r="AA9" s="673"/>
      <c r="AB9" s="673"/>
      <c r="AC9" s="673"/>
      <c r="AD9" s="674">
        <v>967</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329946</v>
      </c>
      <c r="BH9" s="621"/>
      <c r="BI9" s="621"/>
      <c r="BJ9" s="621"/>
      <c r="BK9" s="621"/>
      <c r="BL9" s="621"/>
      <c r="BM9" s="621"/>
      <c r="BN9" s="622"/>
      <c r="BO9" s="673">
        <v>21.3</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482242</v>
      </c>
      <c r="CS9" s="621"/>
      <c r="CT9" s="621"/>
      <c r="CU9" s="621"/>
      <c r="CV9" s="621"/>
      <c r="CW9" s="621"/>
      <c r="CX9" s="621"/>
      <c r="CY9" s="622"/>
      <c r="CZ9" s="673">
        <v>5.5</v>
      </c>
      <c r="DA9" s="673"/>
      <c r="DB9" s="673"/>
      <c r="DC9" s="673"/>
      <c r="DD9" s="626">
        <v>14779</v>
      </c>
      <c r="DE9" s="621"/>
      <c r="DF9" s="621"/>
      <c r="DG9" s="621"/>
      <c r="DH9" s="621"/>
      <c r="DI9" s="621"/>
      <c r="DJ9" s="621"/>
      <c r="DK9" s="621"/>
      <c r="DL9" s="621"/>
      <c r="DM9" s="621"/>
      <c r="DN9" s="621"/>
      <c r="DO9" s="621"/>
      <c r="DP9" s="622"/>
      <c r="DQ9" s="626">
        <v>350055</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190222</v>
      </c>
      <c r="S10" s="621"/>
      <c r="T10" s="621"/>
      <c r="U10" s="621"/>
      <c r="V10" s="621"/>
      <c r="W10" s="621"/>
      <c r="X10" s="621"/>
      <c r="Y10" s="622"/>
      <c r="Z10" s="673">
        <v>2.1</v>
      </c>
      <c r="AA10" s="673"/>
      <c r="AB10" s="673"/>
      <c r="AC10" s="673"/>
      <c r="AD10" s="674">
        <v>190222</v>
      </c>
      <c r="AE10" s="674"/>
      <c r="AF10" s="674"/>
      <c r="AG10" s="674"/>
      <c r="AH10" s="674"/>
      <c r="AI10" s="674"/>
      <c r="AJ10" s="674"/>
      <c r="AK10" s="674"/>
      <c r="AL10" s="643">
        <v>4.4000000000000004</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40166</v>
      </c>
      <c r="BH10" s="621"/>
      <c r="BI10" s="621"/>
      <c r="BJ10" s="621"/>
      <c r="BK10" s="621"/>
      <c r="BL10" s="621"/>
      <c r="BM10" s="621"/>
      <c r="BN10" s="622"/>
      <c r="BO10" s="673">
        <v>2.6</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72168</v>
      </c>
      <c r="S11" s="621"/>
      <c r="T11" s="621"/>
      <c r="U11" s="621"/>
      <c r="V11" s="621"/>
      <c r="W11" s="621"/>
      <c r="X11" s="621"/>
      <c r="Y11" s="622"/>
      <c r="Z11" s="673">
        <v>0.8</v>
      </c>
      <c r="AA11" s="673"/>
      <c r="AB11" s="673"/>
      <c r="AC11" s="673"/>
      <c r="AD11" s="674">
        <v>72168</v>
      </c>
      <c r="AE11" s="674"/>
      <c r="AF11" s="674"/>
      <c r="AG11" s="674"/>
      <c r="AH11" s="674"/>
      <c r="AI11" s="674"/>
      <c r="AJ11" s="674"/>
      <c r="AK11" s="674"/>
      <c r="AL11" s="643">
        <v>1.7</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110256</v>
      </c>
      <c r="BH11" s="621"/>
      <c r="BI11" s="621"/>
      <c r="BJ11" s="621"/>
      <c r="BK11" s="621"/>
      <c r="BL11" s="621"/>
      <c r="BM11" s="621"/>
      <c r="BN11" s="622"/>
      <c r="BO11" s="673">
        <v>7.1</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585885</v>
      </c>
      <c r="CS11" s="621"/>
      <c r="CT11" s="621"/>
      <c r="CU11" s="621"/>
      <c r="CV11" s="621"/>
      <c r="CW11" s="621"/>
      <c r="CX11" s="621"/>
      <c r="CY11" s="622"/>
      <c r="CZ11" s="673">
        <v>6.7</v>
      </c>
      <c r="DA11" s="673"/>
      <c r="DB11" s="673"/>
      <c r="DC11" s="673"/>
      <c r="DD11" s="626">
        <v>308325</v>
      </c>
      <c r="DE11" s="621"/>
      <c r="DF11" s="621"/>
      <c r="DG11" s="621"/>
      <c r="DH11" s="621"/>
      <c r="DI11" s="621"/>
      <c r="DJ11" s="621"/>
      <c r="DK11" s="621"/>
      <c r="DL11" s="621"/>
      <c r="DM11" s="621"/>
      <c r="DN11" s="621"/>
      <c r="DO11" s="621"/>
      <c r="DP11" s="622"/>
      <c r="DQ11" s="626">
        <v>286016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958240</v>
      </c>
      <c r="BH12" s="621"/>
      <c r="BI12" s="621"/>
      <c r="BJ12" s="621"/>
      <c r="BK12" s="621"/>
      <c r="BL12" s="621"/>
      <c r="BM12" s="621"/>
      <c r="BN12" s="622"/>
      <c r="BO12" s="673">
        <v>61.9</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428735</v>
      </c>
      <c r="CS12" s="621"/>
      <c r="CT12" s="621"/>
      <c r="CU12" s="621"/>
      <c r="CV12" s="621"/>
      <c r="CW12" s="621"/>
      <c r="CX12" s="621"/>
      <c r="CY12" s="622"/>
      <c r="CZ12" s="673">
        <v>4.9000000000000004</v>
      </c>
      <c r="DA12" s="673"/>
      <c r="DB12" s="673"/>
      <c r="DC12" s="673"/>
      <c r="DD12" s="626">
        <v>292876</v>
      </c>
      <c r="DE12" s="621"/>
      <c r="DF12" s="621"/>
      <c r="DG12" s="621"/>
      <c r="DH12" s="621"/>
      <c r="DI12" s="621"/>
      <c r="DJ12" s="621"/>
      <c r="DK12" s="621"/>
      <c r="DL12" s="621"/>
      <c r="DM12" s="621"/>
      <c r="DN12" s="621"/>
      <c r="DO12" s="621"/>
      <c r="DP12" s="622"/>
      <c r="DQ12" s="626">
        <v>159962</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4765</v>
      </c>
      <c r="S13" s="621"/>
      <c r="T13" s="621"/>
      <c r="U13" s="621"/>
      <c r="V13" s="621"/>
      <c r="W13" s="621"/>
      <c r="X13" s="621"/>
      <c r="Y13" s="622"/>
      <c r="Z13" s="673">
        <v>0.1</v>
      </c>
      <c r="AA13" s="673"/>
      <c r="AB13" s="673"/>
      <c r="AC13" s="673"/>
      <c r="AD13" s="674">
        <v>4765</v>
      </c>
      <c r="AE13" s="674"/>
      <c r="AF13" s="674"/>
      <c r="AG13" s="674"/>
      <c r="AH13" s="674"/>
      <c r="AI13" s="674"/>
      <c r="AJ13" s="674"/>
      <c r="AK13" s="674"/>
      <c r="AL13" s="643">
        <v>0.1</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958220</v>
      </c>
      <c r="BH13" s="621"/>
      <c r="BI13" s="621"/>
      <c r="BJ13" s="621"/>
      <c r="BK13" s="621"/>
      <c r="BL13" s="621"/>
      <c r="BM13" s="621"/>
      <c r="BN13" s="622"/>
      <c r="BO13" s="673">
        <v>61.9</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1307947</v>
      </c>
      <c r="CS13" s="621"/>
      <c r="CT13" s="621"/>
      <c r="CU13" s="621"/>
      <c r="CV13" s="621"/>
      <c r="CW13" s="621"/>
      <c r="CX13" s="621"/>
      <c r="CY13" s="622"/>
      <c r="CZ13" s="673">
        <v>14.9</v>
      </c>
      <c r="DA13" s="673"/>
      <c r="DB13" s="673"/>
      <c r="DC13" s="673"/>
      <c r="DD13" s="626">
        <v>1209616</v>
      </c>
      <c r="DE13" s="621"/>
      <c r="DF13" s="621"/>
      <c r="DG13" s="621"/>
      <c r="DH13" s="621"/>
      <c r="DI13" s="621"/>
      <c r="DJ13" s="621"/>
      <c r="DK13" s="621"/>
      <c r="DL13" s="621"/>
      <c r="DM13" s="621"/>
      <c r="DN13" s="621"/>
      <c r="DO13" s="621"/>
      <c r="DP13" s="622"/>
      <c r="DQ13" s="626">
        <v>222737</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39850</v>
      </c>
      <c r="BH14" s="621"/>
      <c r="BI14" s="621"/>
      <c r="BJ14" s="621"/>
      <c r="BK14" s="621"/>
      <c r="BL14" s="621"/>
      <c r="BM14" s="621"/>
      <c r="BN14" s="622"/>
      <c r="BO14" s="673">
        <v>2.6</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215299</v>
      </c>
      <c r="CS14" s="621"/>
      <c r="CT14" s="621"/>
      <c r="CU14" s="621"/>
      <c r="CV14" s="621"/>
      <c r="CW14" s="621"/>
      <c r="CX14" s="621"/>
      <c r="CY14" s="622"/>
      <c r="CZ14" s="673">
        <v>2.4</v>
      </c>
      <c r="DA14" s="673"/>
      <c r="DB14" s="673"/>
      <c r="DC14" s="673"/>
      <c r="DD14" s="626" t="s">
        <v>112</v>
      </c>
      <c r="DE14" s="621"/>
      <c r="DF14" s="621"/>
      <c r="DG14" s="621"/>
      <c r="DH14" s="621"/>
      <c r="DI14" s="621"/>
      <c r="DJ14" s="621"/>
      <c r="DK14" s="621"/>
      <c r="DL14" s="621"/>
      <c r="DM14" s="621"/>
      <c r="DN14" s="621"/>
      <c r="DO14" s="621"/>
      <c r="DP14" s="622"/>
      <c r="DQ14" s="626">
        <v>215299</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1918</v>
      </c>
      <c r="S15" s="621"/>
      <c r="T15" s="621"/>
      <c r="U15" s="621"/>
      <c r="V15" s="621"/>
      <c r="W15" s="621"/>
      <c r="X15" s="621"/>
      <c r="Y15" s="622"/>
      <c r="Z15" s="673">
        <v>0</v>
      </c>
      <c r="AA15" s="673"/>
      <c r="AB15" s="673"/>
      <c r="AC15" s="673"/>
      <c r="AD15" s="674">
        <v>1918</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53876</v>
      </c>
      <c r="BH15" s="621"/>
      <c r="BI15" s="621"/>
      <c r="BJ15" s="621"/>
      <c r="BK15" s="621"/>
      <c r="BL15" s="621"/>
      <c r="BM15" s="621"/>
      <c r="BN15" s="622"/>
      <c r="BO15" s="673">
        <v>3.5</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930172</v>
      </c>
      <c r="CS15" s="621"/>
      <c r="CT15" s="621"/>
      <c r="CU15" s="621"/>
      <c r="CV15" s="621"/>
      <c r="CW15" s="621"/>
      <c r="CX15" s="621"/>
      <c r="CY15" s="622"/>
      <c r="CZ15" s="673">
        <v>10.6</v>
      </c>
      <c r="DA15" s="673"/>
      <c r="DB15" s="673"/>
      <c r="DC15" s="673"/>
      <c r="DD15" s="626">
        <v>145078</v>
      </c>
      <c r="DE15" s="621"/>
      <c r="DF15" s="621"/>
      <c r="DG15" s="621"/>
      <c r="DH15" s="621"/>
      <c r="DI15" s="621"/>
      <c r="DJ15" s="621"/>
      <c r="DK15" s="621"/>
      <c r="DL15" s="621"/>
      <c r="DM15" s="621"/>
      <c r="DN15" s="621"/>
      <c r="DO15" s="621"/>
      <c r="DP15" s="622"/>
      <c r="DQ15" s="626">
        <v>774945</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1366227</v>
      </c>
      <c r="S16" s="621"/>
      <c r="T16" s="621"/>
      <c r="U16" s="621"/>
      <c r="V16" s="621"/>
      <c r="W16" s="621"/>
      <c r="X16" s="621"/>
      <c r="Y16" s="622"/>
      <c r="Z16" s="673">
        <v>15</v>
      </c>
      <c r="AA16" s="673"/>
      <c r="AB16" s="673"/>
      <c r="AC16" s="673"/>
      <c r="AD16" s="674">
        <v>1238930</v>
      </c>
      <c r="AE16" s="674"/>
      <c r="AF16" s="674"/>
      <c r="AG16" s="674"/>
      <c r="AH16" s="674"/>
      <c r="AI16" s="674"/>
      <c r="AJ16" s="674"/>
      <c r="AK16" s="674"/>
      <c r="AL16" s="643">
        <v>28.5</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2157</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2157</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1238930</v>
      </c>
      <c r="S17" s="621"/>
      <c r="T17" s="621"/>
      <c r="U17" s="621"/>
      <c r="V17" s="621"/>
      <c r="W17" s="621"/>
      <c r="X17" s="621"/>
      <c r="Y17" s="622"/>
      <c r="Z17" s="673">
        <v>13.6</v>
      </c>
      <c r="AA17" s="673"/>
      <c r="AB17" s="673"/>
      <c r="AC17" s="673"/>
      <c r="AD17" s="674">
        <v>1238930</v>
      </c>
      <c r="AE17" s="674"/>
      <c r="AF17" s="674"/>
      <c r="AG17" s="674"/>
      <c r="AH17" s="674"/>
      <c r="AI17" s="674"/>
      <c r="AJ17" s="674"/>
      <c r="AK17" s="674"/>
      <c r="AL17" s="643">
        <v>28.5</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435693</v>
      </c>
      <c r="CS17" s="621"/>
      <c r="CT17" s="621"/>
      <c r="CU17" s="621"/>
      <c r="CV17" s="621"/>
      <c r="CW17" s="621"/>
      <c r="CX17" s="621"/>
      <c r="CY17" s="622"/>
      <c r="CZ17" s="673">
        <v>5</v>
      </c>
      <c r="DA17" s="673"/>
      <c r="DB17" s="673"/>
      <c r="DC17" s="673"/>
      <c r="DD17" s="626" t="s">
        <v>112</v>
      </c>
      <c r="DE17" s="621"/>
      <c r="DF17" s="621"/>
      <c r="DG17" s="621"/>
      <c r="DH17" s="621"/>
      <c r="DI17" s="621"/>
      <c r="DJ17" s="621"/>
      <c r="DK17" s="621"/>
      <c r="DL17" s="621"/>
      <c r="DM17" s="621"/>
      <c r="DN17" s="621"/>
      <c r="DO17" s="621"/>
      <c r="DP17" s="622"/>
      <c r="DQ17" s="626">
        <v>418635</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127297</v>
      </c>
      <c r="S18" s="621"/>
      <c r="T18" s="621"/>
      <c r="U18" s="621"/>
      <c r="V18" s="621"/>
      <c r="W18" s="621"/>
      <c r="X18" s="621"/>
      <c r="Y18" s="622"/>
      <c r="Z18" s="673">
        <v>1.4</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3211459</v>
      </c>
      <c r="S20" s="621"/>
      <c r="T20" s="621"/>
      <c r="U20" s="621"/>
      <c r="V20" s="621"/>
      <c r="W20" s="621"/>
      <c r="X20" s="621"/>
      <c r="Y20" s="622"/>
      <c r="Z20" s="673">
        <v>35.299999999999997</v>
      </c>
      <c r="AA20" s="673"/>
      <c r="AB20" s="673"/>
      <c r="AC20" s="673"/>
      <c r="AD20" s="674">
        <v>3084162</v>
      </c>
      <c r="AE20" s="674"/>
      <c r="AF20" s="674"/>
      <c r="AG20" s="674"/>
      <c r="AH20" s="674"/>
      <c r="AI20" s="674"/>
      <c r="AJ20" s="674"/>
      <c r="AK20" s="674"/>
      <c r="AL20" s="643">
        <v>70.900000000000006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8799910</v>
      </c>
      <c r="CS20" s="621"/>
      <c r="CT20" s="621"/>
      <c r="CU20" s="621"/>
      <c r="CV20" s="621"/>
      <c r="CW20" s="621"/>
      <c r="CX20" s="621"/>
      <c r="CY20" s="622"/>
      <c r="CZ20" s="673">
        <v>100</v>
      </c>
      <c r="DA20" s="673"/>
      <c r="DB20" s="673"/>
      <c r="DC20" s="673"/>
      <c r="DD20" s="626">
        <v>2246275</v>
      </c>
      <c r="DE20" s="621"/>
      <c r="DF20" s="621"/>
      <c r="DG20" s="621"/>
      <c r="DH20" s="621"/>
      <c r="DI20" s="621"/>
      <c r="DJ20" s="621"/>
      <c r="DK20" s="621"/>
      <c r="DL20" s="621"/>
      <c r="DM20" s="621"/>
      <c r="DN20" s="621"/>
      <c r="DO20" s="621"/>
      <c r="DP20" s="622"/>
      <c r="DQ20" s="626">
        <v>5162647</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1428</v>
      </c>
      <c r="S21" s="621"/>
      <c r="T21" s="621"/>
      <c r="U21" s="621"/>
      <c r="V21" s="621"/>
      <c r="W21" s="621"/>
      <c r="X21" s="621"/>
      <c r="Y21" s="622"/>
      <c r="Z21" s="673">
        <v>0</v>
      </c>
      <c r="AA21" s="673"/>
      <c r="AB21" s="673"/>
      <c r="AC21" s="673"/>
      <c r="AD21" s="674">
        <v>1428</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385242</v>
      </c>
      <c r="S22" s="621"/>
      <c r="T22" s="621"/>
      <c r="U22" s="621"/>
      <c r="V22" s="621"/>
      <c r="W22" s="621"/>
      <c r="X22" s="621"/>
      <c r="Y22" s="622"/>
      <c r="Z22" s="673">
        <v>4.2</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78026</v>
      </c>
      <c r="S23" s="621"/>
      <c r="T23" s="621"/>
      <c r="U23" s="621"/>
      <c r="V23" s="621"/>
      <c r="W23" s="621"/>
      <c r="X23" s="621"/>
      <c r="Y23" s="622"/>
      <c r="Z23" s="673">
        <v>0.9</v>
      </c>
      <c r="AA23" s="673"/>
      <c r="AB23" s="673"/>
      <c r="AC23" s="673"/>
      <c r="AD23" s="674">
        <v>618</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98907</v>
      </c>
      <c r="S24" s="621"/>
      <c r="T24" s="621"/>
      <c r="U24" s="621"/>
      <c r="V24" s="621"/>
      <c r="W24" s="621"/>
      <c r="X24" s="621"/>
      <c r="Y24" s="622"/>
      <c r="Z24" s="673">
        <v>1.1000000000000001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2396342</v>
      </c>
      <c r="CS24" s="671"/>
      <c r="CT24" s="671"/>
      <c r="CU24" s="671"/>
      <c r="CV24" s="671"/>
      <c r="CW24" s="671"/>
      <c r="CX24" s="671"/>
      <c r="CY24" s="718"/>
      <c r="CZ24" s="722">
        <v>27.2</v>
      </c>
      <c r="DA24" s="723"/>
      <c r="DB24" s="723"/>
      <c r="DC24" s="724"/>
      <c r="DD24" s="717">
        <v>1822745</v>
      </c>
      <c r="DE24" s="671"/>
      <c r="DF24" s="671"/>
      <c r="DG24" s="671"/>
      <c r="DH24" s="671"/>
      <c r="DI24" s="671"/>
      <c r="DJ24" s="671"/>
      <c r="DK24" s="718"/>
      <c r="DL24" s="717">
        <v>1793162</v>
      </c>
      <c r="DM24" s="671"/>
      <c r="DN24" s="671"/>
      <c r="DO24" s="671"/>
      <c r="DP24" s="671"/>
      <c r="DQ24" s="671"/>
      <c r="DR24" s="671"/>
      <c r="DS24" s="671"/>
      <c r="DT24" s="671"/>
      <c r="DU24" s="671"/>
      <c r="DV24" s="718"/>
      <c r="DW24" s="719">
        <v>39.9</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1551801</v>
      </c>
      <c r="S25" s="621"/>
      <c r="T25" s="621"/>
      <c r="U25" s="621"/>
      <c r="V25" s="621"/>
      <c r="W25" s="621"/>
      <c r="X25" s="621"/>
      <c r="Y25" s="622"/>
      <c r="Z25" s="673">
        <v>17.100000000000001</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1219863</v>
      </c>
      <c r="CS25" s="639"/>
      <c r="CT25" s="639"/>
      <c r="CU25" s="639"/>
      <c r="CV25" s="639"/>
      <c r="CW25" s="639"/>
      <c r="CX25" s="639"/>
      <c r="CY25" s="640"/>
      <c r="CZ25" s="623">
        <v>13.9</v>
      </c>
      <c r="DA25" s="641"/>
      <c r="DB25" s="641"/>
      <c r="DC25" s="642"/>
      <c r="DD25" s="626">
        <v>1120681</v>
      </c>
      <c r="DE25" s="639"/>
      <c r="DF25" s="639"/>
      <c r="DG25" s="639"/>
      <c r="DH25" s="639"/>
      <c r="DI25" s="639"/>
      <c r="DJ25" s="639"/>
      <c r="DK25" s="640"/>
      <c r="DL25" s="626">
        <v>1091825</v>
      </c>
      <c r="DM25" s="639"/>
      <c r="DN25" s="639"/>
      <c r="DO25" s="639"/>
      <c r="DP25" s="639"/>
      <c r="DQ25" s="639"/>
      <c r="DR25" s="639"/>
      <c r="DS25" s="639"/>
      <c r="DT25" s="639"/>
      <c r="DU25" s="639"/>
      <c r="DV25" s="640"/>
      <c r="DW25" s="643">
        <v>24.3</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v>61459</v>
      </c>
      <c r="S26" s="621"/>
      <c r="T26" s="621"/>
      <c r="U26" s="621"/>
      <c r="V26" s="621"/>
      <c r="W26" s="621"/>
      <c r="X26" s="621"/>
      <c r="Y26" s="622"/>
      <c r="Z26" s="673">
        <v>0.7</v>
      </c>
      <c r="AA26" s="673"/>
      <c r="AB26" s="673"/>
      <c r="AC26" s="673"/>
      <c r="AD26" s="674">
        <v>61459</v>
      </c>
      <c r="AE26" s="674"/>
      <c r="AF26" s="674"/>
      <c r="AG26" s="674"/>
      <c r="AH26" s="674"/>
      <c r="AI26" s="674"/>
      <c r="AJ26" s="674"/>
      <c r="AK26" s="674"/>
      <c r="AL26" s="643">
        <v>1.4</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639814</v>
      </c>
      <c r="CS26" s="621"/>
      <c r="CT26" s="621"/>
      <c r="CU26" s="621"/>
      <c r="CV26" s="621"/>
      <c r="CW26" s="621"/>
      <c r="CX26" s="621"/>
      <c r="CY26" s="622"/>
      <c r="CZ26" s="623">
        <v>7.3</v>
      </c>
      <c r="DA26" s="641"/>
      <c r="DB26" s="641"/>
      <c r="DC26" s="642"/>
      <c r="DD26" s="626">
        <v>569947</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991563</v>
      </c>
      <c r="S27" s="621"/>
      <c r="T27" s="621"/>
      <c r="U27" s="621"/>
      <c r="V27" s="621"/>
      <c r="W27" s="621"/>
      <c r="X27" s="621"/>
      <c r="Y27" s="622"/>
      <c r="Z27" s="673">
        <v>10.9</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1548022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740786</v>
      </c>
      <c r="CS27" s="639"/>
      <c r="CT27" s="639"/>
      <c r="CU27" s="639"/>
      <c r="CV27" s="639"/>
      <c r="CW27" s="639"/>
      <c r="CX27" s="639"/>
      <c r="CY27" s="640"/>
      <c r="CZ27" s="623">
        <v>8.4</v>
      </c>
      <c r="DA27" s="641"/>
      <c r="DB27" s="641"/>
      <c r="DC27" s="642"/>
      <c r="DD27" s="626">
        <v>283429</v>
      </c>
      <c r="DE27" s="639"/>
      <c r="DF27" s="639"/>
      <c r="DG27" s="639"/>
      <c r="DH27" s="639"/>
      <c r="DI27" s="639"/>
      <c r="DJ27" s="639"/>
      <c r="DK27" s="640"/>
      <c r="DL27" s="626">
        <v>282702</v>
      </c>
      <c r="DM27" s="639"/>
      <c r="DN27" s="639"/>
      <c r="DO27" s="639"/>
      <c r="DP27" s="639"/>
      <c r="DQ27" s="639"/>
      <c r="DR27" s="639"/>
      <c r="DS27" s="639"/>
      <c r="DT27" s="639"/>
      <c r="DU27" s="639"/>
      <c r="DV27" s="640"/>
      <c r="DW27" s="643">
        <v>6.3</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1822340</v>
      </c>
      <c r="S28" s="621"/>
      <c r="T28" s="621"/>
      <c r="U28" s="621"/>
      <c r="V28" s="621"/>
      <c r="W28" s="621"/>
      <c r="X28" s="621"/>
      <c r="Y28" s="622"/>
      <c r="Z28" s="673">
        <v>20</v>
      </c>
      <c r="AA28" s="673"/>
      <c r="AB28" s="673"/>
      <c r="AC28" s="673"/>
      <c r="AD28" s="674">
        <v>1200674</v>
      </c>
      <c r="AE28" s="674"/>
      <c r="AF28" s="674"/>
      <c r="AG28" s="674"/>
      <c r="AH28" s="674"/>
      <c r="AI28" s="674"/>
      <c r="AJ28" s="674"/>
      <c r="AK28" s="674"/>
      <c r="AL28" s="643">
        <v>27.6</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435693</v>
      </c>
      <c r="CS28" s="621"/>
      <c r="CT28" s="621"/>
      <c r="CU28" s="621"/>
      <c r="CV28" s="621"/>
      <c r="CW28" s="621"/>
      <c r="CX28" s="621"/>
      <c r="CY28" s="622"/>
      <c r="CZ28" s="623">
        <v>5</v>
      </c>
      <c r="DA28" s="641"/>
      <c r="DB28" s="641"/>
      <c r="DC28" s="642"/>
      <c r="DD28" s="626">
        <v>418635</v>
      </c>
      <c r="DE28" s="621"/>
      <c r="DF28" s="621"/>
      <c r="DG28" s="621"/>
      <c r="DH28" s="621"/>
      <c r="DI28" s="621"/>
      <c r="DJ28" s="621"/>
      <c r="DK28" s="622"/>
      <c r="DL28" s="626">
        <v>418635</v>
      </c>
      <c r="DM28" s="621"/>
      <c r="DN28" s="621"/>
      <c r="DO28" s="621"/>
      <c r="DP28" s="621"/>
      <c r="DQ28" s="621"/>
      <c r="DR28" s="621"/>
      <c r="DS28" s="621"/>
      <c r="DT28" s="621"/>
      <c r="DU28" s="621"/>
      <c r="DV28" s="622"/>
      <c r="DW28" s="643">
        <v>9.3000000000000007</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5667</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435693</v>
      </c>
      <c r="CS29" s="639"/>
      <c r="CT29" s="639"/>
      <c r="CU29" s="639"/>
      <c r="CV29" s="639"/>
      <c r="CW29" s="639"/>
      <c r="CX29" s="639"/>
      <c r="CY29" s="640"/>
      <c r="CZ29" s="623">
        <v>5</v>
      </c>
      <c r="DA29" s="641"/>
      <c r="DB29" s="641"/>
      <c r="DC29" s="642"/>
      <c r="DD29" s="626">
        <v>418635</v>
      </c>
      <c r="DE29" s="639"/>
      <c r="DF29" s="639"/>
      <c r="DG29" s="639"/>
      <c r="DH29" s="639"/>
      <c r="DI29" s="639"/>
      <c r="DJ29" s="639"/>
      <c r="DK29" s="640"/>
      <c r="DL29" s="626">
        <v>418635</v>
      </c>
      <c r="DM29" s="639"/>
      <c r="DN29" s="639"/>
      <c r="DO29" s="639"/>
      <c r="DP29" s="639"/>
      <c r="DQ29" s="639"/>
      <c r="DR29" s="639"/>
      <c r="DS29" s="639"/>
      <c r="DT29" s="639"/>
      <c r="DU29" s="639"/>
      <c r="DV29" s="640"/>
      <c r="DW29" s="643">
        <v>9.3000000000000007</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360338</v>
      </c>
      <c r="S30" s="621"/>
      <c r="T30" s="621"/>
      <c r="U30" s="621"/>
      <c r="V30" s="621"/>
      <c r="W30" s="621"/>
      <c r="X30" s="621"/>
      <c r="Y30" s="622"/>
      <c r="Z30" s="673">
        <v>4</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98.7</v>
      </c>
      <c r="BH30" s="687"/>
      <c r="BI30" s="687"/>
      <c r="BJ30" s="687"/>
      <c r="BK30" s="687"/>
      <c r="BL30" s="687"/>
      <c r="BM30" s="688">
        <v>96.6</v>
      </c>
      <c r="BN30" s="687"/>
      <c r="BO30" s="687"/>
      <c r="BP30" s="687"/>
      <c r="BQ30" s="689"/>
      <c r="BR30" s="686">
        <v>98.6</v>
      </c>
      <c r="BS30" s="687"/>
      <c r="BT30" s="687"/>
      <c r="BU30" s="687"/>
      <c r="BV30" s="687"/>
      <c r="BW30" s="687"/>
      <c r="BX30" s="688">
        <v>96.6</v>
      </c>
      <c r="BY30" s="687"/>
      <c r="BZ30" s="687"/>
      <c r="CA30" s="687"/>
      <c r="CB30" s="689"/>
      <c r="CD30" s="692"/>
      <c r="CE30" s="693"/>
      <c r="CF30" s="657" t="s">
        <v>294</v>
      </c>
      <c r="CG30" s="654"/>
      <c r="CH30" s="654"/>
      <c r="CI30" s="654"/>
      <c r="CJ30" s="654"/>
      <c r="CK30" s="654"/>
      <c r="CL30" s="654"/>
      <c r="CM30" s="654"/>
      <c r="CN30" s="654"/>
      <c r="CO30" s="654"/>
      <c r="CP30" s="654"/>
      <c r="CQ30" s="655"/>
      <c r="CR30" s="620">
        <v>385985</v>
      </c>
      <c r="CS30" s="621"/>
      <c r="CT30" s="621"/>
      <c r="CU30" s="621"/>
      <c r="CV30" s="621"/>
      <c r="CW30" s="621"/>
      <c r="CX30" s="621"/>
      <c r="CY30" s="622"/>
      <c r="CZ30" s="623">
        <v>4.4000000000000004</v>
      </c>
      <c r="DA30" s="641"/>
      <c r="DB30" s="641"/>
      <c r="DC30" s="642"/>
      <c r="DD30" s="626">
        <v>370893</v>
      </c>
      <c r="DE30" s="621"/>
      <c r="DF30" s="621"/>
      <c r="DG30" s="621"/>
      <c r="DH30" s="621"/>
      <c r="DI30" s="621"/>
      <c r="DJ30" s="621"/>
      <c r="DK30" s="622"/>
      <c r="DL30" s="626">
        <v>370893</v>
      </c>
      <c r="DM30" s="621"/>
      <c r="DN30" s="621"/>
      <c r="DO30" s="621"/>
      <c r="DP30" s="621"/>
      <c r="DQ30" s="621"/>
      <c r="DR30" s="621"/>
      <c r="DS30" s="621"/>
      <c r="DT30" s="621"/>
      <c r="DU30" s="621"/>
      <c r="DV30" s="622"/>
      <c r="DW30" s="643">
        <v>8.1999999999999993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327806</v>
      </c>
      <c r="S31" s="621"/>
      <c r="T31" s="621"/>
      <c r="U31" s="621"/>
      <c r="V31" s="621"/>
      <c r="W31" s="621"/>
      <c r="X31" s="621"/>
      <c r="Y31" s="622"/>
      <c r="Z31" s="673">
        <v>3.6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99.3</v>
      </c>
      <c r="BH31" s="639"/>
      <c r="BI31" s="639"/>
      <c r="BJ31" s="639"/>
      <c r="BK31" s="639"/>
      <c r="BL31" s="639"/>
      <c r="BM31" s="675">
        <v>97.6</v>
      </c>
      <c r="BN31" s="685"/>
      <c r="BO31" s="685"/>
      <c r="BP31" s="685"/>
      <c r="BQ31" s="649"/>
      <c r="BR31" s="684">
        <v>98.8</v>
      </c>
      <c r="BS31" s="639"/>
      <c r="BT31" s="639"/>
      <c r="BU31" s="639"/>
      <c r="BV31" s="639"/>
      <c r="BW31" s="639"/>
      <c r="BX31" s="675">
        <v>97.2</v>
      </c>
      <c r="BY31" s="685"/>
      <c r="BZ31" s="685"/>
      <c r="CA31" s="685"/>
      <c r="CB31" s="649"/>
      <c r="CD31" s="692"/>
      <c r="CE31" s="693"/>
      <c r="CF31" s="657" t="s">
        <v>298</v>
      </c>
      <c r="CG31" s="654"/>
      <c r="CH31" s="654"/>
      <c r="CI31" s="654"/>
      <c r="CJ31" s="654"/>
      <c r="CK31" s="654"/>
      <c r="CL31" s="654"/>
      <c r="CM31" s="654"/>
      <c r="CN31" s="654"/>
      <c r="CO31" s="654"/>
      <c r="CP31" s="654"/>
      <c r="CQ31" s="655"/>
      <c r="CR31" s="620">
        <v>49708</v>
      </c>
      <c r="CS31" s="639"/>
      <c r="CT31" s="639"/>
      <c r="CU31" s="639"/>
      <c r="CV31" s="639"/>
      <c r="CW31" s="639"/>
      <c r="CX31" s="639"/>
      <c r="CY31" s="640"/>
      <c r="CZ31" s="623">
        <v>0.6</v>
      </c>
      <c r="DA31" s="641"/>
      <c r="DB31" s="641"/>
      <c r="DC31" s="642"/>
      <c r="DD31" s="626">
        <v>47742</v>
      </c>
      <c r="DE31" s="639"/>
      <c r="DF31" s="639"/>
      <c r="DG31" s="639"/>
      <c r="DH31" s="639"/>
      <c r="DI31" s="639"/>
      <c r="DJ31" s="639"/>
      <c r="DK31" s="640"/>
      <c r="DL31" s="626">
        <v>47742</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39241</v>
      </c>
      <c r="S32" s="621"/>
      <c r="T32" s="621"/>
      <c r="U32" s="621"/>
      <c r="V32" s="621"/>
      <c r="W32" s="621"/>
      <c r="X32" s="621"/>
      <c r="Y32" s="622"/>
      <c r="Z32" s="673">
        <v>0.4</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98.5</v>
      </c>
      <c r="BH32" s="605"/>
      <c r="BI32" s="605"/>
      <c r="BJ32" s="605"/>
      <c r="BK32" s="605"/>
      <c r="BL32" s="605"/>
      <c r="BM32" s="668">
        <v>96</v>
      </c>
      <c r="BN32" s="605"/>
      <c r="BO32" s="605"/>
      <c r="BP32" s="605"/>
      <c r="BQ32" s="662"/>
      <c r="BR32" s="683">
        <v>98.4</v>
      </c>
      <c r="BS32" s="605"/>
      <c r="BT32" s="605"/>
      <c r="BU32" s="605"/>
      <c r="BV32" s="605"/>
      <c r="BW32" s="605"/>
      <c r="BX32" s="668">
        <v>96.3</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155600</v>
      </c>
      <c r="S33" s="621"/>
      <c r="T33" s="621"/>
      <c r="U33" s="621"/>
      <c r="V33" s="621"/>
      <c r="W33" s="621"/>
      <c r="X33" s="621"/>
      <c r="Y33" s="622"/>
      <c r="Z33" s="673">
        <v>1.7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4155136</v>
      </c>
      <c r="CS33" s="639"/>
      <c r="CT33" s="639"/>
      <c r="CU33" s="639"/>
      <c r="CV33" s="639"/>
      <c r="CW33" s="639"/>
      <c r="CX33" s="639"/>
      <c r="CY33" s="640"/>
      <c r="CZ33" s="623">
        <v>47.2</v>
      </c>
      <c r="DA33" s="641"/>
      <c r="DB33" s="641"/>
      <c r="DC33" s="642"/>
      <c r="DD33" s="626">
        <v>2928084</v>
      </c>
      <c r="DE33" s="639"/>
      <c r="DF33" s="639"/>
      <c r="DG33" s="639"/>
      <c r="DH33" s="639"/>
      <c r="DI33" s="639"/>
      <c r="DJ33" s="639"/>
      <c r="DK33" s="640"/>
      <c r="DL33" s="626">
        <v>1822670</v>
      </c>
      <c r="DM33" s="639"/>
      <c r="DN33" s="639"/>
      <c r="DO33" s="639"/>
      <c r="DP33" s="639"/>
      <c r="DQ33" s="639"/>
      <c r="DR33" s="639"/>
      <c r="DS33" s="639"/>
      <c r="DT33" s="639"/>
      <c r="DU33" s="639"/>
      <c r="DV33" s="640"/>
      <c r="DW33" s="643">
        <v>40.5</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1207232</v>
      </c>
      <c r="CS34" s="621"/>
      <c r="CT34" s="621"/>
      <c r="CU34" s="621"/>
      <c r="CV34" s="621"/>
      <c r="CW34" s="621"/>
      <c r="CX34" s="621"/>
      <c r="CY34" s="622"/>
      <c r="CZ34" s="623">
        <v>13.7</v>
      </c>
      <c r="DA34" s="641"/>
      <c r="DB34" s="641"/>
      <c r="DC34" s="642"/>
      <c r="DD34" s="626">
        <v>909024</v>
      </c>
      <c r="DE34" s="621"/>
      <c r="DF34" s="621"/>
      <c r="DG34" s="621"/>
      <c r="DH34" s="621"/>
      <c r="DI34" s="621"/>
      <c r="DJ34" s="621"/>
      <c r="DK34" s="622"/>
      <c r="DL34" s="626">
        <v>837196</v>
      </c>
      <c r="DM34" s="621"/>
      <c r="DN34" s="621"/>
      <c r="DO34" s="621"/>
      <c r="DP34" s="621"/>
      <c r="DQ34" s="621"/>
      <c r="DR34" s="621"/>
      <c r="DS34" s="621"/>
      <c r="DT34" s="621"/>
      <c r="DU34" s="621"/>
      <c r="DV34" s="622"/>
      <c r="DW34" s="643">
        <v>18.600000000000001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150000</v>
      </c>
      <c r="S35" s="621"/>
      <c r="T35" s="621"/>
      <c r="U35" s="621"/>
      <c r="V35" s="621"/>
      <c r="W35" s="621"/>
      <c r="X35" s="621"/>
      <c r="Y35" s="622"/>
      <c r="Z35" s="673">
        <v>1.7</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564510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59723</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83498</v>
      </c>
      <c r="CS35" s="639"/>
      <c r="CT35" s="639"/>
      <c r="CU35" s="639"/>
      <c r="CV35" s="639"/>
      <c r="CW35" s="639"/>
      <c r="CX35" s="639"/>
      <c r="CY35" s="640"/>
      <c r="CZ35" s="623">
        <v>0.9</v>
      </c>
      <c r="DA35" s="641"/>
      <c r="DB35" s="641"/>
      <c r="DC35" s="642"/>
      <c r="DD35" s="626">
        <v>73091</v>
      </c>
      <c r="DE35" s="639"/>
      <c r="DF35" s="639"/>
      <c r="DG35" s="639"/>
      <c r="DH35" s="639"/>
      <c r="DI35" s="639"/>
      <c r="DJ35" s="639"/>
      <c r="DK35" s="640"/>
      <c r="DL35" s="626">
        <v>72009</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9090877</v>
      </c>
      <c r="S36" s="661"/>
      <c r="T36" s="661"/>
      <c r="U36" s="661"/>
      <c r="V36" s="661"/>
      <c r="W36" s="661"/>
      <c r="X36" s="661"/>
      <c r="Y36" s="664"/>
      <c r="Z36" s="665">
        <v>100</v>
      </c>
      <c r="AA36" s="665"/>
      <c r="AB36" s="665"/>
      <c r="AC36" s="665"/>
      <c r="AD36" s="666">
        <v>4348341</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95171</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9706</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1465718</v>
      </c>
      <c r="CS36" s="621"/>
      <c r="CT36" s="621"/>
      <c r="CU36" s="621"/>
      <c r="CV36" s="621"/>
      <c r="CW36" s="621"/>
      <c r="CX36" s="621"/>
      <c r="CY36" s="622"/>
      <c r="CZ36" s="623">
        <v>16.7</v>
      </c>
      <c r="DA36" s="641"/>
      <c r="DB36" s="641"/>
      <c r="DC36" s="642"/>
      <c r="DD36" s="626">
        <v>651914</v>
      </c>
      <c r="DE36" s="621"/>
      <c r="DF36" s="621"/>
      <c r="DG36" s="621"/>
      <c r="DH36" s="621"/>
      <c r="DI36" s="621"/>
      <c r="DJ36" s="621"/>
      <c r="DK36" s="622"/>
      <c r="DL36" s="626">
        <v>592052</v>
      </c>
      <c r="DM36" s="621"/>
      <c r="DN36" s="621"/>
      <c r="DO36" s="621"/>
      <c r="DP36" s="621"/>
      <c r="DQ36" s="621"/>
      <c r="DR36" s="621"/>
      <c r="DS36" s="621"/>
      <c r="DT36" s="621"/>
      <c r="DU36" s="621"/>
      <c r="DV36" s="622"/>
      <c r="DW36" s="643">
        <v>13.2</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t="s">
        <v>317</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2340</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414569</v>
      </c>
      <c r="CS37" s="639"/>
      <c r="CT37" s="639"/>
      <c r="CU37" s="639"/>
      <c r="CV37" s="639"/>
      <c r="CW37" s="639"/>
      <c r="CX37" s="639"/>
      <c r="CY37" s="640"/>
      <c r="CZ37" s="623">
        <v>4.7</v>
      </c>
      <c r="DA37" s="641"/>
      <c r="DB37" s="641"/>
      <c r="DC37" s="642"/>
      <c r="DD37" s="626">
        <v>387755</v>
      </c>
      <c r="DE37" s="639"/>
      <c r="DF37" s="639"/>
      <c r="DG37" s="639"/>
      <c r="DH37" s="639"/>
      <c r="DI37" s="639"/>
      <c r="DJ37" s="639"/>
      <c r="DK37" s="640"/>
      <c r="DL37" s="626">
        <v>387755</v>
      </c>
      <c r="DM37" s="639"/>
      <c r="DN37" s="639"/>
      <c r="DO37" s="639"/>
      <c r="DP37" s="639"/>
      <c r="DQ37" s="639"/>
      <c r="DR37" s="639"/>
      <c r="DS37" s="639"/>
      <c r="DT37" s="639"/>
      <c r="DU37" s="639"/>
      <c r="DV37" s="640"/>
      <c r="DW37" s="643">
        <v>8.6</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4054</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564510</v>
      </c>
      <c r="CS38" s="621"/>
      <c r="CT38" s="621"/>
      <c r="CU38" s="621"/>
      <c r="CV38" s="621"/>
      <c r="CW38" s="621"/>
      <c r="CX38" s="621"/>
      <c r="CY38" s="622"/>
      <c r="CZ38" s="623">
        <v>6.4</v>
      </c>
      <c r="DA38" s="641"/>
      <c r="DB38" s="641"/>
      <c r="DC38" s="642"/>
      <c r="DD38" s="626">
        <v>490252</v>
      </c>
      <c r="DE38" s="621"/>
      <c r="DF38" s="621"/>
      <c r="DG38" s="621"/>
      <c r="DH38" s="621"/>
      <c r="DI38" s="621"/>
      <c r="DJ38" s="621"/>
      <c r="DK38" s="622"/>
      <c r="DL38" s="626">
        <v>321216</v>
      </c>
      <c r="DM38" s="621"/>
      <c r="DN38" s="621"/>
      <c r="DO38" s="621"/>
      <c r="DP38" s="621"/>
      <c r="DQ38" s="621"/>
      <c r="DR38" s="621"/>
      <c r="DS38" s="621"/>
      <c r="DT38" s="621"/>
      <c r="DU38" s="621"/>
      <c r="DV38" s="622"/>
      <c r="DW38" s="643">
        <v>7.1</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55</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820198</v>
      </c>
      <c r="CS39" s="639"/>
      <c r="CT39" s="639"/>
      <c r="CU39" s="639"/>
      <c r="CV39" s="639"/>
      <c r="CW39" s="639"/>
      <c r="CX39" s="639"/>
      <c r="CY39" s="640"/>
      <c r="CZ39" s="623">
        <v>9.3000000000000007</v>
      </c>
      <c r="DA39" s="641"/>
      <c r="DB39" s="641"/>
      <c r="DC39" s="642"/>
      <c r="DD39" s="626">
        <v>803606</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184674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162</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13980</v>
      </c>
      <c r="CS40" s="621"/>
      <c r="CT40" s="621"/>
      <c r="CU40" s="621"/>
      <c r="CV40" s="621"/>
      <c r="CW40" s="621"/>
      <c r="CX40" s="621"/>
      <c r="CY40" s="622"/>
      <c r="CZ40" s="623">
        <v>0.2</v>
      </c>
      <c r="DA40" s="641"/>
      <c r="DB40" s="641"/>
      <c r="DC40" s="642"/>
      <c r="DD40" s="626">
        <v>197</v>
      </c>
      <c r="DE40" s="621"/>
      <c r="DF40" s="621"/>
      <c r="DG40" s="621"/>
      <c r="DH40" s="621"/>
      <c r="DI40" s="621"/>
      <c r="DJ40" s="621"/>
      <c r="DK40" s="622"/>
      <c r="DL40" s="626">
        <v>197</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284665</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235</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317</v>
      </c>
      <c r="CS41" s="639"/>
      <c r="CT41" s="639"/>
      <c r="CU41" s="639"/>
      <c r="CV41" s="639"/>
      <c r="CW41" s="639"/>
      <c r="CX41" s="639"/>
      <c r="CY41" s="640"/>
      <c r="CZ41" s="623" t="s">
        <v>317</v>
      </c>
      <c r="DA41" s="641"/>
      <c r="DB41" s="641"/>
      <c r="DC41" s="642"/>
      <c r="DD41" s="626" t="s">
        <v>317</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2248432</v>
      </c>
      <c r="CS42" s="621"/>
      <c r="CT42" s="621"/>
      <c r="CU42" s="621"/>
      <c r="CV42" s="621"/>
      <c r="CW42" s="621"/>
      <c r="CX42" s="621"/>
      <c r="CY42" s="622"/>
      <c r="CZ42" s="623">
        <v>25.6</v>
      </c>
      <c r="DA42" s="624"/>
      <c r="DB42" s="624"/>
      <c r="DC42" s="625"/>
      <c r="DD42" s="626">
        <v>411818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19779</v>
      </c>
      <c r="CS43" s="639"/>
      <c r="CT43" s="639"/>
      <c r="CU43" s="639"/>
      <c r="CV43" s="639"/>
      <c r="CW43" s="639"/>
      <c r="CX43" s="639"/>
      <c r="CY43" s="640"/>
      <c r="CZ43" s="623">
        <v>0.2</v>
      </c>
      <c r="DA43" s="641"/>
      <c r="DB43" s="641"/>
      <c r="DC43" s="642"/>
      <c r="DD43" s="626">
        <v>14867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2246275</v>
      </c>
      <c r="CS44" s="621"/>
      <c r="CT44" s="621"/>
      <c r="CU44" s="621"/>
      <c r="CV44" s="621"/>
      <c r="CW44" s="621"/>
      <c r="CX44" s="621"/>
      <c r="CY44" s="622"/>
      <c r="CZ44" s="623">
        <v>25.5</v>
      </c>
      <c r="DA44" s="624"/>
      <c r="DB44" s="624"/>
      <c r="DC44" s="625"/>
      <c r="DD44" s="626">
        <v>409661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1750631</v>
      </c>
      <c r="CS45" s="639"/>
      <c r="CT45" s="639"/>
      <c r="CU45" s="639"/>
      <c r="CV45" s="639"/>
      <c r="CW45" s="639"/>
      <c r="CX45" s="639"/>
      <c r="CY45" s="640"/>
      <c r="CZ45" s="623">
        <v>19.899999999999999</v>
      </c>
      <c r="DA45" s="641"/>
      <c r="DB45" s="641"/>
      <c r="DC45" s="642"/>
      <c r="DD45" s="626">
        <v>155520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495644</v>
      </c>
      <c r="CS46" s="621"/>
      <c r="CT46" s="621"/>
      <c r="CU46" s="621"/>
      <c r="CV46" s="621"/>
      <c r="CW46" s="621"/>
      <c r="CX46" s="621"/>
      <c r="CY46" s="622"/>
      <c r="CZ46" s="623">
        <v>5.6</v>
      </c>
      <c r="DA46" s="624"/>
      <c r="DB46" s="624"/>
      <c r="DC46" s="625"/>
      <c r="DD46" s="626">
        <v>254141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2157</v>
      </c>
      <c r="CS47" s="639"/>
      <c r="CT47" s="639"/>
      <c r="CU47" s="639"/>
      <c r="CV47" s="639"/>
      <c r="CW47" s="639"/>
      <c r="CX47" s="639"/>
      <c r="CY47" s="640"/>
      <c r="CZ47" s="623">
        <v>0</v>
      </c>
      <c r="DA47" s="641"/>
      <c r="DB47" s="641"/>
      <c r="DC47" s="642"/>
      <c r="DD47" s="626">
        <v>2157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8799910</v>
      </c>
      <c r="CS49" s="605"/>
      <c r="CT49" s="605"/>
      <c r="CU49" s="605"/>
      <c r="CV49" s="605"/>
      <c r="CW49" s="605"/>
      <c r="CX49" s="605"/>
      <c r="CY49" s="606"/>
      <c r="CZ49" s="607">
        <v>100</v>
      </c>
      <c r="DA49" s="608"/>
      <c r="DB49" s="608"/>
      <c r="DC49" s="609"/>
      <c r="DD49" s="610">
        <v>5162647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&amp;C2/12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1" sqref="AP31:AT3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346</v>
      </c>
      <c r="DK2" s="1139"/>
      <c r="DL2" s="1139"/>
      <c r="DM2" s="1139"/>
      <c r="DN2" s="1139"/>
      <c r="DO2" s="1140"/>
      <c r="DP2" s="202"/>
      <c r="DQ2" s="1138" t="s">
        <v>347</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1"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6" t="s">
        <v>364</v>
      </c>
      <c r="DH5" s="1127"/>
      <c r="DI5" s="1127"/>
      <c r="DJ5" s="1127"/>
      <c r="DK5" s="1128"/>
      <c r="DL5" s="1126" t="s">
        <v>365</v>
      </c>
      <c r="DM5" s="1127"/>
      <c r="DN5" s="1127"/>
      <c r="DO5" s="1127"/>
      <c r="DP5" s="1128"/>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7" t="s">
        <v>367</v>
      </c>
      <c r="C7" s="1078"/>
      <c r="D7" s="1078"/>
      <c r="E7" s="1078"/>
      <c r="F7" s="1078"/>
      <c r="G7" s="1078"/>
      <c r="H7" s="1078"/>
      <c r="I7" s="1078"/>
      <c r="J7" s="1078"/>
      <c r="K7" s="1078"/>
      <c r="L7" s="1078"/>
      <c r="M7" s="1078"/>
      <c r="N7" s="1078"/>
      <c r="O7" s="1078"/>
      <c r="P7" s="1079"/>
      <c r="Q7" s="1132">
        <v>9091</v>
      </c>
      <c r="R7" s="1133"/>
      <c r="S7" s="1133"/>
      <c r="T7" s="1133"/>
      <c r="U7" s="1133"/>
      <c r="V7" s="1133">
        <v>8800</v>
      </c>
      <c r="W7" s="1133"/>
      <c r="X7" s="1133"/>
      <c r="Y7" s="1133"/>
      <c r="Z7" s="1133"/>
      <c r="AA7" s="1133">
        <v>291</v>
      </c>
      <c r="AB7" s="1133"/>
      <c r="AC7" s="1133"/>
      <c r="AD7" s="1133"/>
      <c r="AE7" s="1134"/>
      <c r="AF7" s="1135">
        <v>251</v>
      </c>
      <c r="AG7" s="1136"/>
      <c r="AH7" s="1136"/>
      <c r="AI7" s="1136"/>
      <c r="AJ7" s="1137"/>
      <c r="AK7" s="1119">
        <v>357</v>
      </c>
      <c r="AL7" s="1120"/>
      <c r="AM7" s="1120"/>
      <c r="AN7" s="1120"/>
      <c r="AO7" s="1120"/>
      <c r="AP7" s="1120">
        <v>3786</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c r="BT7" s="1124"/>
      <c r="BU7" s="1124"/>
      <c r="BV7" s="1124"/>
      <c r="BW7" s="1124"/>
      <c r="BX7" s="1124"/>
      <c r="BY7" s="1124"/>
      <c r="BZ7" s="1124"/>
      <c r="CA7" s="1124"/>
      <c r="CB7" s="1124"/>
      <c r="CC7" s="1124"/>
      <c r="CD7" s="1124"/>
      <c r="CE7" s="1124"/>
      <c r="CF7" s="1124"/>
      <c r="CG7" s="1125"/>
      <c r="CH7" s="1116"/>
      <c r="CI7" s="1117"/>
      <c r="CJ7" s="1117"/>
      <c r="CK7" s="1117"/>
      <c r="CL7" s="1118"/>
      <c r="CM7" s="1116"/>
      <c r="CN7" s="1117"/>
      <c r="CO7" s="1117"/>
      <c r="CP7" s="1117"/>
      <c r="CQ7" s="1118"/>
      <c r="CR7" s="1116"/>
      <c r="CS7" s="1117"/>
      <c r="CT7" s="1117"/>
      <c r="CU7" s="1117"/>
      <c r="CV7" s="1118"/>
      <c r="CW7" s="1116"/>
      <c r="CX7" s="1117"/>
      <c r="CY7" s="1117"/>
      <c r="CZ7" s="1117"/>
      <c r="DA7" s="1118"/>
      <c r="DB7" s="1116"/>
      <c r="DC7" s="1117"/>
      <c r="DD7" s="1117"/>
      <c r="DE7" s="1117"/>
      <c r="DF7" s="1118"/>
      <c r="DG7" s="1116"/>
      <c r="DH7" s="1117"/>
      <c r="DI7" s="1117"/>
      <c r="DJ7" s="1117"/>
      <c r="DK7" s="1118"/>
      <c r="DL7" s="1116"/>
      <c r="DM7" s="1117"/>
      <c r="DN7" s="1117"/>
      <c r="DO7" s="1117"/>
      <c r="DP7" s="1118"/>
      <c r="DQ7" s="1116"/>
      <c r="DR7" s="1117"/>
      <c r="DS7" s="1117"/>
      <c r="DT7" s="1117"/>
      <c r="DU7" s="1118"/>
      <c r="DV7" s="1143"/>
      <c r="DW7" s="1144"/>
      <c r="DX7" s="1144"/>
      <c r="DY7" s="1144"/>
      <c r="DZ7" s="1145"/>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6"/>
      <c r="R23" s="1097"/>
      <c r="S23" s="1097"/>
      <c r="T23" s="1097"/>
      <c r="U23" s="1097"/>
      <c r="V23" s="1097"/>
      <c r="W23" s="1097"/>
      <c r="X23" s="1097"/>
      <c r="Y23" s="1097"/>
      <c r="Z23" s="1097"/>
      <c r="AA23" s="1097"/>
      <c r="AB23" s="1097"/>
      <c r="AC23" s="1097"/>
      <c r="AD23" s="1097"/>
      <c r="AE23" s="1098"/>
      <c r="AF23" s="1099">
        <v>251</v>
      </c>
      <c r="AG23" s="1097"/>
      <c r="AH23" s="1097"/>
      <c r="AI23" s="1097"/>
      <c r="AJ23" s="1100"/>
      <c r="AK23" s="1101"/>
      <c r="AL23" s="1102"/>
      <c r="AM23" s="1102"/>
      <c r="AN23" s="1102"/>
      <c r="AO23" s="1102"/>
      <c r="AP23" s="1097"/>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371</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372</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7" t="s">
        <v>376</v>
      </c>
      <c r="AG26" s="1037"/>
      <c r="AH26" s="1037"/>
      <c r="AI26" s="1037"/>
      <c r="AJ26" s="1088"/>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7" t="s">
        <v>381</v>
      </c>
      <c r="C28" s="1078"/>
      <c r="D28" s="1078"/>
      <c r="E28" s="1078"/>
      <c r="F28" s="1078"/>
      <c r="G28" s="1078"/>
      <c r="H28" s="1078"/>
      <c r="I28" s="1078"/>
      <c r="J28" s="1078"/>
      <c r="K28" s="1078"/>
      <c r="L28" s="1078"/>
      <c r="M28" s="1078"/>
      <c r="N28" s="1078"/>
      <c r="O28" s="1078"/>
      <c r="P28" s="1079"/>
      <c r="Q28" s="1080">
        <v>1929</v>
      </c>
      <c r="R28" s="1081"/>
      <c r="S28" s="1081"/>
      <c r="T28" s="1081"/>
      <c r="U28" s="1081"/>
      <c r="V28" s="1081">
        <v>1870</v>
      </c>
      <c r="W28" s="1081"/>
      <c r="X28" s="1081"/>
      <c r="Y28" s="1081"/>
      <c r="Z28" s="1081"/>
      <c r="AA28" s="1081">
        <v>60</v>
      </c>
      <c r="AB28" s="1081"/>
      <c r="AC28" s="1081"/>
      <c r="AD28" s="1081"/>
      <c r="AE28" s="1082"/>
      <c r="AF28" s="1083">
        <v>60</v>
      </c>
      <c r="AG28" s="1081"/>
      <c r="AH28" s="1081"/>
      <c r="AI28" s="1081"/>
      <c r="AJ28" s="1084"/>
      <c r="AK28" s="1085">
        <v>185</v>
      </c>
      <c r="AL28" s="1086"/>
      <c r="AM28" s="1086"/>
      <c r="AN28" s="1086"/>
      <c r="AO28" s="1086"/>
      <c r="AP28" s="1010" t="s">
        <v>542</v>
      </c>
      <c r="AQ28" s="1008"/>
      <c r="AR28" s="1008"/>
      <c r="AS28" s="1008"/>
      <c r="AT28" s="1009"/>
      <c r="AU28" s="1010" t="s">
        <v>542</v>
      </c>
      <c r="AV28" s="1008"/>
      <c r="AW28" s="1008"/>
      <c r="AX28" s="1008"/>
      <c r="AY28" s="1009"/>
      <c r="AZ28" s="1010" t="s">
        <v>542</v>
      </c>
      <c r="BA28" s="1008"/>
      <c r="BB28" s="1008"/>
      <c r="BC28" s="1008"/>
      <c r="BD28" s="1009"/>
      <c r="BE28" s="1075"/>
      <c r="BF28" s="1075"/>
      <c r="BG28" s="1075"/>
      <c r="BH28" s="1075"/>
      <c r="BI28" s="1076"/>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91</v>
      </c>
      <c r="R29" s="1073"/>
      <c r="S29" s="1073"/>
      <c r="T29" s="1073"/>
      <c r="U29" s="1073"/>
      <c r="V29" s="1073">
        <v>91</v>
      </c>
      <c r="W29" s="1073"/>
      <c r="X29" s="1073"/>
      <c r="Y29" s="1073"/>
      <c r="Z29" s="1073"/>
      <c r="AA29" s="1073">
        <v>0</v>
      </c>
      <c r="AB29" s="1073"/>
      <c r="AC29" s="1073"/>
      <c r="AD29" s="1073"/>
      <c r="AE29" s="1074"/>
      <c r="AF29" s="1048">
        <v>0</v>
      </c>
      <c r="AG29" s="1049"/>
      <c r="AH29" s="1049"/>
      <c r="AI29" s="1049"/>
      <c r="AJ29" s="1050"/>
      <c r="AK29" s="1009">
        <v>32</v>
      </c>
      <c r="AL29" s="1000"/>
      <c r="AM29" s="1000"/>
      <c r="AN29" s="1000"/>
      <c r="AO29" s="1000"/>
      <c r="AP29" s="1010" t="s">
        <v>542</v>
      </c>
      <c r="AQ29" s="1008"/>
      <c r="AR29" s="1008"/>
      <c r="AS29" s="1008"/>
      <c r="AT29" s="1009"/>
      <c r="AU29" s="1010" t="s">
        <v>542</v>
      </c>
      <c r="AV29" s="1008"/>
      <c r="AW29" s="1008"/>
      <c r="AX29" s="1008"/>
      <c r="AY29" s="1009"/>
      <c r="AZ29" s="1010" t="s">
        <v>542</v>
      </c>
      <c r="BA29" s="1008"/>
      <c r="BB29" s="1008"/>
      <c r="BC29" s="1008"/>
      <c r="BD29" s="1009"/>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664</v>
      </c>
      <c r="R30" s="1073"/>
      <c r="S30" s="1073"/>
      <c r="T30" s="1073"/>
      <c r="U30" s="1073"/>
      <c r="V30" s="1073">
        <v>607</v>
      </c>
      <c r="W30" s="1073"/>
      <c r="X30" s="1073"/>
      <c r="Y30" s="1073"/>
      <c r="Z30" s="1073"/>
      <c r="AA30" s="1073">
        <v>57</v>
      </c>
      <c r="AB30" s="1073"/>
      <c r="AC30" s="1073"/>
      <c r="AD30" s="1073"/>
      <c r="AE30" s="1074"/>
      <c r="AF30" s="1048">
        <v>719</v>
      </c>
      <c r="AG30" s="1049"/>
      <c r="AH30" s="1049"/>
      <c r="AI30" s="1049"/>
      <c r="AJ30" s="1050"/>
      <c r="AK30" s="1010" t="s">
        <v>542</v>
      </c>
      <c r="AL30" s="1008"/>
      <c r="AM30" s="1008"/>
      <c r="AN30" s="1008"/>
      <c r="AO30" s="1009"/>
      <c r="AP30" s="1000">
        <v>650</v>
      </c>
      <c r="AQ30" s="1000"/>
      <c r="AR30" s="1000"/>
      <c r="AS30" s="1000"/>
      <c r="AT30" s="1000"/>
      <c r="AU30" s="1010" t="s">
        <v>542</v>
      </c>
      <c r="AV30" s="1008"/>
      <c r="AW30" s="1008"/>
      <c r="AX30" s="1008"/>
      <c r="AY30" s="1009"/>
      <c r="AZ30" s="1010" t="s">
        <v>542</v>
      </c>
      <c r="BA30" s="1008"/>
      <c r="BB30" s="1008"/>
      <c r="BC30" s="1008"/>
      <c r="BD30" s="1009"/>
      <c r="BE30" s="1061" t="s">
        <v>384</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674</v>
      </c>
      <c r="R31" s="1073"/>
      <c r="S31" s="1073"/>
      <c r="T31" s="1073"/>
      <c r="U31" s="1073"/>
      <c r="V31" s="1073">
        <v>666</v>
      </c>
      <c r="W31" s="1073"/>
      <c r="X31" s="1073"/>
      <c r="Y31" s="1073"/>
      <c r="Z31" s="1073"/>
      <c r="AA31" s="1073">
        <v>8</v>
      </c>
      <c r="AB31" s="1073"/>
      <c r="AC31" s="1073"/>
      <c r="AD31" s="1073"/>
      <c r="AE31" s="1074"/>
      <c r="AF31" s="1048">
        <v>8</v>
      </c>
      <c r="AG31" s="1049"/>
      <c r="AH31" s="1049"/>
      <c r="AI31" s="1049"/>
      <c r="AJ31" s="1050"/>
      <c r="AK31" s="1009">
        <v>95</v>
      </c>
      <c r="AL31" s="1000"/>
      <c r="AM31" s="1000"/>
      <c r="AN31" s="1000"/>
      <c r="AO31" s="1000"/>
      <c r="AP31" s="1000">
        <v>741</v>
      </c>
      <c r="AQ31" s="1000"/>
      <c r="AR31" s="1000"/>
      <c r="AS31" s="1000"/>
      <c r="AT31" s="1000"/>
      <c r="AU31" s="1000">
        <v>741</v>
      </c>
      <c r="AV31" s="1000"/>
      <c r="AW31" s="1000"/>
      <c r="AX31" s="1000"/>
      <c r="AY31" s="1000"/>
      <c r="AZ31" s="1010" t="s">
        <v>542</v>
      </c>
      <c r="BA31" s="1008"/>
      <c r="BB31" s="1008"/>
      <c r="BC31" s="1008"/>
      <c r="BD31" s="1009"/>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687</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532</v>
      </c>
      <c r="C68" s="1015"/>
      <c r="D68" s="1015"/>
      <c r="E68" s="1015"/>
      <c r="F68" s="1015"/>
      <c r="G68" s="1015"/>
      <c r="H68" s="1015"/>
      <c r="I68" s="1015"/>
      <c r="J68" s="1015"/>
      <c r="K68" s="1015"/>
      <c r="L68" s="1015"/>
      <c r="M68" s="1015"/>
      <c r="N68" s="1015"/>
      <c r="O68" s="1015"/>
      <c r="P68" s="1016"/>
      <c r="Q68" s="1017">
        <v>800</v>
      </c>
      <c r="R68" s="1011"/>
      <c r="S68" s="1011"/>
      <c r="T68" s="1011"/>
      <c r="U68" s="1011"/>
      <c r="V68" s="1011">
        <v>781</v>
      </c>
      <c r="W68" s="1011"/>
      <c r="X68" s="1011"/>
      <c r="Y68" s="1011"/>
      <c r="Z68" s="1011"/>
      <c r="AA68" s="1011">
        <v>20</v>
      </c>
      <c r="AB68" s="1011"/>
      <c r="AC68" s="1011"/>
      <c r="AD68" s="1011"/>
      <c r="AE68" s="1011"/>
      <c r="AF68" s="1011">
        <v>5</v>
      </c>
      <c r="AG68" s="1011"/>
      <c r="AH68" s="1011"/>
      <c r="AI68" s="1011"/>
      <c r="AJ68" s="1011"/>
      <c r="AK68" s="1011">
        <v>1</v>
      </c>
      <c r="AL68" s="1011"/>
      <c r="AM68" s="1011"/>
      <c r="AN68" s="1011"/>
      <c r="AO68" s="1011"/>
      <c r="AP68" s="1011">
        <v>332</v>
      </c>
      <c r="AQ68" s="1011"/>
      <c r="AR68" s="1011"/>
      <c r="AS68" s="1011"/>
      <c r="AT68" s="1011"/>
      <c r="AU68" s="1011">
        <v>126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533</v>
      </c>
      <c r="C69" s="1004"/>
      <c r="D69" s="1004"/>
      <c r="E69" s="1004"/>
      <c r="F69" s="1004"/>
      <c r="G69" s="1004"/>
      <c r="H69" s="1004"/>
      <c r="I69" s="1004"/>
      <c r="J69" s="1004"/>
      <c r="K69" s="1004"/>
      <c r="L69" s="1004"/>
      <c r="M69" s="1004"/>
      <c r="N69" s="1004"/>
      <c r="O69" s="1004"/>
      <c r="P69" s="1005"/>
      <c r="Q69" s="1006">
        <v>2002</v>
      </c>
      <c r="R69" s="1000"/>
      <c r="S69" s="1000"/>
      <c r="T69" s="1000"/>
      <c r="U69" s="1000"/>
      <c r="V69" s="1000">
        <v>1949</v>
      </c>
      <c r="W69" s="1000"/>
      <c r="X69" s="1000"/>
      <c r="Y69" s="1000"/>
      <c r="Z69" s="1000"/>
      <c r="AA69" s="1000">
        <v>53</v>
      </c>
      <c r="AB69" s="1000"/>
      <c r="AC69" s="1000"/>
      <c r="AD69" s="1000"/>
      <c r="AE69" s="1000"/>
      <c r="AF69" s="1000">
        <v>53</v>
      </c>
      <c r="AG69" s="1000"/>
      <c r="AH69" s="1000"/>
      <c r="AI69" s="1000"/>
      <c r="AJ69" s="1000"/>
      <c r="AK69" s="1000">
        <v>107</v>
      </c>
      <c r="AL69" s="1000"/>
      <c r="AM69" s="1000"/>
      <c r="AN69" s="1000"/>
      <c r="AO69" s="1000"/>
      <c r="AP69" s="1000">
        <v>935</v>
      </c>
      <c r="AQ69" s="1000"/>
      <c r="AR69" s="1000"/>
      <c r="AS69" s="1000"/>
      <c r="AT69" s="1000"/>
      <c r="AU69" s="1000">
        <v>110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534</v>
      </c>
      <c r="C70" s="1004"/>
      <c r="D70" s="1004"/>
      <c r="E70" s="1004"/>
      <c r="F70" s="1004"/>
      <c r="G70" s="1004"/>
      <c r="H70" s="1004"/>
      <c r="I70" s="1004"/>
      <c r="J70" s="1004"/>
      <c r="K70" s="1004"/>
      <c r="L70" s="1004"/>
      <c r="M70" s="1004"/>
      <c r="N70" s="1004"/>
      <c r="O70" s="1004"/>
      <c r="P70" s="1005"/>
      <c r="Q70" s="1006">
        <v>4000</v>
      </c>
      <c r="R70" s="1000"/>
      <c r="S70" s="1000"/>
      <c r="T70" s="1000"/>
      <c r="U70" s="1000"/>
      <c r="V70" s="1000">
        <v>3978</v>
      </c>
      <c r="W70" s="1000"/>
      <c r="X70" s="1000"/>
      <c r="Y70" s="1000"/>
      <c r="Z70" s="1000"/>
      <c r="AA70" s="1000">
        <v>22</v>
      </c>
      <c r="AB70" s="1000"/>
      <c r="AC70" s="1000"/>
      <c r="AD70" s="1000"/>
      <c r="AE70" s="1000"/>
      <c r="AF70" s="1000">
        <v>22</v>
      </c>
      <c r="AG70" s="1000"/>
      <c r="AH70" s="1000"/>
      <c r="AI70" s="1000"/>
      <c r="AJ70" s="1000"/>
      <c r="AK70" s="1000">
        <v>12</v>
      </c>
      <c r="AL70" s="1000"/>
      <c r="AM70" s="1000"/>
      <c r="AN70" s="1000"/>
      <c r="AO70" s="1000"/>
      <c r="AP70" s="1000">
        <v>220</v>
      </c>
      <c r="AQ70" s="1000"/>
      <c r="AR70" s="1000"/>
      <c r="AS70" s="1000"/>
      <c r="AT70" s="1000"/>
      <c r="AU70" s="1000">
        <v>13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535</v>
      </c>
      <c r="C71" s="1004"/>
      <c r="D71" s="1004"/>
      <c r="E71" s="1004"/>
      <c r="F71" s="1004"/>
      <c r="G71" s="1004"/>
      <c r="H71" s="1004"/>
      <c r="I71" s="1004"/>
      <c r="J71" s="1004"/>
      <c r="K71" s="1004"/>
      <c r="L71" s="1004"/>
      <c r="M71" s="1004"/>
      <c r="N71" s="1004"/>
      <c r="O71" s="1004"/>
      <c r="P71" s="1005"/>
      <c r="Q71" s="1006">
        <v>240</v>
      </c>
      <c r="R71" s="1000"/>
      <c r="S71" s="1000"/>
      <c r="T71" s="1000"/>
      <c r="U71" s="1000"/>
      <c r="V71" s="1000">
        <v>227</v>
      </c>
      <c r="W71" s="1000"/>
      <c r="X71" s="1000"/>
      <c r="Y71" s="1000"/>
      <c r="Z71" s="1000"/>
      <c r="AA71" s="1000">
        <v>13</v>
      </c>
      <c r="AB71" s="1000"/>
      <c r="AC71" s="1000"/>
      <c r="AD71" s="1000"/>
      <c r="AE71" s="1000"/>
      <c r="AF71" s="1000">
        <v>13</v>
      </c>
      <c r="AG71" s="1000"/>
      <c r="AH71" s="1000"/>
      <c r="AI71" s="1000"/>
      <c r="AJ71" s="1000"/>
      <c r="AK71" s="1000">
        <v>40</v>
      </c>
      <c r="AL71" s="1000"/>
      <c r="AM71" s="1000"/>
      <c r="AN71" s="1000"/>
      <c r="AO71" s="1000"/>
      <c r="AP71" s="1010" t="s">
        <v>542</v>
      </c>
      <c r="AQ71" s="1008"/>
      <c r="AR71" s="1008"/>
      <c r="AS71" s="1008"/>
      <c r="AT71" s="1009"/>
      <c r="AU71" s="1010" t="s">
        <v>542</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536</v>
      </c>
      <c r="C72" s="1004"/>
      <c r="D72" s="1004"/>
      <c r="E72" s="1004"/>
      <c r="F72" s="1004"/>
      <c r="G72" s="1004"/>
      <c r="H72" s="1004"/>
      <c r="I72" s="1004"/>
      <c r="J72" s="1004"/>
      <c r="K72" s="1004"/>
      <c r="L72" s="1004"/>
      <c r="M72" s="1004"/>
      <c r="N72" s="1004"/>
      <c r="O72" s="1004"/>
      <c r="P72" s="1005"/>
      <c r="Q72" s="1006">
        <v>9002</v>
      </c>
      <c r="R72" s="1000"/>
      <c r="S72" s="1000"/>
      <c r="T72" s="1000"/>
      <c r="U72" s="1000"/>
      <c r="V72" s="1000">
        <v>8367</v>
      </c>
      <c r="W72" s="1000"/>
      <c r="X72" s="1000"/>
      <c r="Y72" s="1000"/>
      <c r="Z72" s="1000"/>
      <c r="AA72" s="1000">
        <v>635</v>
      </c>
      <c r="AB72" s="1000"/>
      <c r="AC72" s="1000"/>
      <c r="AD72" s="1000"/>
      <c r="AE72" s="1000"/>
      <c r="AF72" s="1000">
        <v>635</v>
      </c>
      <c r="AG72" s="1000"/>
      <c r="AH72" s="1000"/>
      <c r="AI72" s="1000"/>
      <c r="AJ72" s="1000"/>
      <c r="AK72" s="1000">
        <v>3</v>
      </c>
      <c r="AL72" s="1000"/>
      <c r="AM72" s="1000"/>
      <c r="AN72" s="1000"/>
      <c r="AO72" s="1000"/>
      <c r="AP72" s="1010" t="s">
        <v>542</v>
      </c>
      <c r="AQ72" s="1008"/>
      <c r="AR72" s="1008"/>
      <c r="AS72" s="1008"/>
      <c r="AT72" s="1009"/>
      <c r="AU72" s="1010" t="s">
        <v>542</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537</v>
      </c>
      <c r="C73" s="1004"/>
      <c r="D73" s="1004"/>
      <c r="E73" s="1004"/>
      <c r="F73" s="1004"/>
      <c r="G73" s="1004"/>
      <c r="H73" s="1004"/>
      <c r="I73" s="1004"/>
      <c r="J73" s="1004"/>
      <c r="K73" s="1004"/>
      <c r="L73" s="1004"/>
      <c r="M73" s="1004"/>
      <c r="N73" s="1004"/>
      <c r="O73" s="1004"/>
      <c r="P73" s="1005"/>
      <c r="Q73" s="1006">
        <v>14</v>
      </c>
      <c r="R73" s="1000"/>
      <c r="S73" s="1000"/>
      <c r="T73" s="1000"/>
      <c r="U73" s="1000"/>
      <c r="V73" s="1000">
        <v>12</v>
      </c>
      <c r="W73" s="1000"/>
      <c r="X73" s="1000"/>
      <c r="Y73" s="1000"/>
      <c r="Z73" s="1000"/>
      <c r="AA73" s="1000">
        <v>1</v>
      </c>
      <c r="AB73" s="1000"/>
      <c r="AC73" s="1000"/>
      <c r="AD73" s="1000"/>
      <c r="AE73" s="1000"/>
      <c r="AF73" s="1000">
        <v>1</v>
      </c>
      <c r="AG73" s="1000"/>
      <c r="AH73" s="1000"/>
      <c r="AI73" s="1000"/>
      <c r="AJ73" s="1000"/>
      <c r="AK73" s="1000">
        <v>5</v>
      </c>
      <c r="AL73" s="1000"/>
      <c r="AM73" s="1000"/>
      <c r="AN73" s="1000"/>
      <c r="AO73" s="1000"/>
      <c r="AP73" s="1010" t="s">
        <v>542</v>
      </c>
      <c r="AQ73" s="1008"/>
      <c r="AR73" s="1008"/>
      <c r="AS73" s="1008"/>
      <c r="AT73" s="1009"/>
      <c r="AU73" s="1010" t="s">
        <v>542</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993</v>
      </c>
      <c r="R74" s="1000"/>
      <c r="S74" s="1000"/>
      <c r="T74" s="1000"/>
      <c r="U74" s="1000"/>
      <c r="V74" s="1000">
        <v>953</v>
      </c>
      <c r="W74" s="1000"/>
      <c r="X74" s="1000"/>
      <c r="Y74" s="1000"/>
      <c r="Z74" s="1000"/>
      <c r="AA74" s="1000">
        <v>40</v>
      </c>
      <c r="AB74" s="1000"/>
      <c r="AC74" s="1000"/>
      <c r="AD74" s="1000"/>
      <c r="AE74" s="1000"/>
      <c r="AF74" s="1000">
        <v>40</v>
      </c>
      <c r="AG74" s="1000"/>
      <c r="AH74" s="1000"/>
      <c r="AI74" s="1000"/>
      <c r="AJ74" s="1000"/>
      <c r="AK74" s="1000">
        <v>40</v>
      </c>
      <c r="AL74" s="1000"/>
      <c r="AM74" s="1000"/>
      <c r="AN74" s="1000"/>
      <c r="AO74" s="1000"/>
      <c r="AP74" s="1010" t="s">
        <v>542</v>
      </c>
      <c r="AQ74" s="1008"/>
      <c r="AR74" s="1008"/>
      <c r="AS74" s="1008"/>
      <c r="AT74" s="1009"/>
      <c r="AU74" s="1010" t="s">
        <v>542</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539</v>
      </c>
      <c r="C75" s="1004"/>
      <c r="D75" s="1004"/>
      <c r="E75" s="1004"/>
      <c r="F75" s="1004"/>
      <c r="G75" s="1004"/>
      <c r="H75" s="1004"/>
      <c r="I75" s="1004"/>
      <c r="J75" s="1004"/>
      <c r="K75" s="1004"/>
      <c r="L75" s="1004"/>
      <c r="M75" s="1004"/>
      <c r="N75" s="1004"/>
      <c r="O75" s="1004"/>
      <c r="P75" s="1005"/>
      <c r="Q75" s="1007">
        <v>29848</v>
      </c>
      <c r="R75" s="1008"/>
      <c r="S75" s="1008"/>
      <c r="T75" s="1008"/>
      <c r="U75" s="1009"/>
      <c r="V75" s="1010">
        <v>28863</v>
      </c>
      <c r="W75" s="1008"/>
      <c r="X75" s="1008"/>
      <c r="Y75" s="1008"/>
      <c r="Z75" s="1009"/>
      <c r="AA75" s="1010">
        <v>985</v>
      </c>
      <c r="AB75" s="1008"/>
      <c r="AC75" s="1008"/>
      <c r="AD75" s="1008"/>
      <c r="AE75" s="1009"/>
      <c r="AF75" s="1010">
        <v>985</v>
      </c>
      <c r="AG75" s="1008"/>
      <c r="AH75" s="1008"/>
      <c r="AI75" s="1008"/>
      <c r="AJ75" s="1009"/>
      <c r="AK75" s="1010">
        <v>510</v>
      </c>
      <c r="AL75" s="1008"/>
      <c r="AM75" s="1008"/>
      <c r="AN75" s="1008"/>
      <c r="AO75" s="1009"/>
      <c r="AP75" s="1010" t="s">
        <v>542</v>
      </c>
      <c r="AQ75" s="1008"/>
      <c r="AR75" s="1008"/>
      <c r="AS75" s="1008"/>
      <c r="AT75" s="1009"/>
      <c r="AU75" s="1010" t="s">
        <v>542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540</v>
      </c>
      <c r="C76" s="1004"/>
      <c r="D76" s="1004"/>
      <c r="E76" s="1004"/>
      <c r="F76" s="1004"/>
      <c r="G76" s="1004"/>
      <c r="H76" s="1004"/>
      <c r="I76" s="1004"/>
      <c r="J76" s="1004"/>
      <c r="K76" s="1004"/>
      <c r="L76" s="1004"/>
      <c r="M76" s="1004"/>
      <c r="N76" s="1004"/>
      <c r="O76" s="1004"/>
      <c r="P76" s="1005"/>
      <c r="Q76" s="1007">
        <v>271</v>
      </c>
      <c r="R76" s="1008"/>
      <c r="S76" s="1008"/>
      <c r="T76" s="1008"/>
      <c r="U76" s="1009"/>
      <c r="V76" s="1010">
        <v>249</v>
      </c>
      <c r="W76" s="1008"/>
      <c r="X76" s="1008"/>
      <c r="Y76" s="1008"/>
      <c r="Z76" s="1009"/>
      <c r="AA76" s="1010">
        <v>22</v>
      </c>
      <c r="AB76" s="1008"/>
      <c r="AC76" s="1008"/>
      <c r="AD76" s="1008"/>
      <c r="AE76" s="1009"/>
      <c r="AF76" s="1010">
        <v>22</v>
      </c>
      <c r="AG76" s="1008"/>
      <c r="AH76" s="1008"/>
      <c r="AI76" s="1008"/>
      <c r="AJ76" s="1009"/>
      <c r="AK76" s="1010" t="s">
        <v>542</v>
      </c>
      <c r="AL76" s="1008"/>
      <c r="AM76" s="1008"/>
      <c r="AN76" s="1008"/>
      <c r="AO76" s="1009"/>
      <c r="AP76" s="1010" t="s">
        <v>542</v>
      </c>
      <c r="AQ76" s="1008"/>
      <c r="AR76" s="1008"/>
      <c r="AS76" s="1008"/>
      <c r="AT76" s="1009"/>
      <c r="AU76" s="1010" t="s">
        <v>542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541</v>
      </c>
      <c r="C77" s="1004"/>
      <c r="D77" s="1004"/>
      <c r="E77" s="1004"/>
      <c r="F77" s="1004"/>
      <c r="G77" s="1004"/>
      <c r="H77" s="1004"/>
      <c r="I77" s="1004"/>
      <c r="J77" s="1004"/>
      <c r="K77" s="1004"/>
      <c r="L77" s="1004"/>
      <c r="M77" s="1004"/>
      <c r="N77" s="1004"/>
      <c r="O77" s="1004"/>
      <c r="P77" s="1005"/>
      <c r="Q77" s="1007">
        <v>142626</v>
      </c>
      <c r="R77" s="1008"/>
      <c r="S77" s="1008"/>
      <c r="T77" s="1008"/>
      <c r="U77" s="1009"/>
      <c r="V77" s="1010">
        <v>136995</v>
      </c>
      <c r="W77" s="1008"/>
      <c r="X77" s="1008"/>
      <c r="Y77" s="1008"/>
      <c r="Z77" s="1009"/>
      <c r="AA77" s="1010">
        <v>5631</v>
      </c>
      <c r="AB77" s="1008"/>
      <c r="AC77" s="1008"/>
      <c r="AD77" s="1008"/>
      <c r="AE77" s="1009"/>
      <c r="AF77" s="1010">
        <v>5631</v>
      </c>
      <c r="AG77" s="1008"/>
      <c r="AH77" s="1008"/>
      <c r="AI77" s="1008"/>
      <c r="AJ77" s="1009"/>
      <c r="AK77" s="1010">
        <v>1078</v>
      </c>
      <c r="AL77" s="1008"/>
      <c r="AM77" s="1008"/>
      <c r="AN77" s="1008"/>
      <c r="AO77" s="1009"/>
      <c r="AP77" s="1010" t="s">
        <v>542</v>
      </c>
      <c r="AQ77" s="1008"/>
      <c r="AR77" s="1008"/>
      <c r="AS77" s="1008"/>
      <c r="AT77" s="1009"/>
      <c r="AU77" s="1010" t="s">
        <v>542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SUM(AF68:AJ77)</f>
        <v>7407</v>
      </c>
      <c r="AG88" s="988"/>
      <c r="AH88" s="988"/>
      <c r="AI88" s="988"/>
      <c r="AJ88" s="988"/>
      <c r="AK88" s="992"/>
      <c r="AL88" s="992"/>
      <c r="AM88" s="992"/>
      <c r="AN88" s="992"/>
      <c r="AO88" s="992"/>
      <c r="AP88" s="988">
        <f>SUM(AP68:AT77)</f>
        <v>1487</v>
      </c>
      <c r="AQ88" s="988"/>
      <c r="AR88" s="988"/>
      <c r="AS88" s="988"/>
      <c r="AT88" s="988"/>
      <c r="AU88" s="988">
        <f>SUM(AU68:AY77)</f>
        <v>249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289</v>
      </c>
      <c r="AG109" s="923"/>
      <c r="AH109" s="923"/>
      <c r="AI109" s="923"/>
      <c r="AJ109" s="924"/>
      <c r="AK109" s="925" t="s">
        <v>288</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289</v>
      </c>
      <c r="BW109" s="923"/>
      <c r="BX109" s="923"/>
      <c r="BY109" s="923"/>
      <c r="BZ109" s="924"/>
      <c r="CA109" s="925" t="s">
        <v>288</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289</v>
      </c>
      <c r="DM109" s="923"/>
      <c r="DN109" s="923"/>
      <c r="DO109" s="923"/>
      <c r="DP109" s="924"/>
      <c r="DQ109" s="925" t="s">
        <v>288</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442835</v>
      </c>
      <c r="AB110" s="916"/>
      <c r="AC110" s="916"/>
      <c r="AD110" s="916"/>
      <c r="AE110" s="917"/>
      <c r="AF110" s="918">
        <v>442541</v>
      </c>
      <c r="AG110" s="916"/>
      <c r="AH110" s="916"/>
      <c r="AI110" s="916"/>
      <c r="AJ110" s="917"/>
      <c r="AK110" s="918">
        <v>435693</v>
      </c>
      <c r="AL110" s="916"/>
      <c r="AM110" s="916"/>
      <c r="AN110" s="916"/>
      <c r="AO110" s="917"/>
      <c r="AP110" s="919">
        <v>15.3</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4250566</v>
      </c>
      <c r="BR110" s="863"/>
      <c r="BS110" s="863"/>
      <c r="BT110" s="863"/>
      <c r="BU110" s="863"/>
      <c r="BV110" s="863">
        <v>4015889</v>
      </c>
      <c r="BW110" s="863"/>
      <c r="BX110" s="863"/>
      <c r="BY110" s="863"/>
      <c r="BZ110" s="863"/>
      <c r="CA110" s="863">
        <v>3785504</v>
      </c>
      <c r="CB110" s="863"/>
      <c r="CC110" s="863"/>
      <c r="CD110" s="863"/>
      <c r="CE110" s="863"/>
      <c r="CF110" s="887">
        <v>132.6</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619116</v>
      </c>
      <c r="BR112" s="835"/>
      <c r="BS112" s="835"/>
      <c r="BT112" s="835"/>
      <c r="BU112" s="835"/>
      <c r="BV112" s="835">
        <v>692006</v>
      </c>
      <c r="BW112" s="835"/>
      <c r="BX112" s="835"/>
      <c r="BY112" s="835"/>
      <c r="BZ112" s="835"/>
      <c r="CA112" s="835">
        <v>741479</v>
      </c>
      <c r="CB112" s="835"/>
      <c r="CC112" s="835"/>
      <c r="CD112" s="835"/>
      <c r="CE112" s="835"/>
      <c r="CF112" s="896">
        <v>26</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23581</v>
      </c>
      <c r="AB113" s="944"/>
      <c r="AC113" s="944"/>
      <c r="AD113" s="944"/>
      <c r="AE113" s="945"/>
      <c r="AF113" s="946">
        <v>26545</v>
      </c>
      <c r="AG113" s="944"/>
      <c r="AH113" s="944"/>
      <c r="AI113" s="944"/>
      <c r="AJ113" s="945"/>
      <c r="AK113" s="946">
        <v>26770</v>
      </c>
      <c r="AL113" s="944"/>
      <c r="AM113" s="944"/>
      <c r="AN113" s="944"/>
      <c r="AO113" s="945"/>
      <c r="AP113" s="947">
        <v>0.9</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227086</v>
      </c>
      <c r="BR113" s="835"/>
      <c r="BS113" s="835"/>
      <c r="BT113" s="835"/>
      <c r="BU113" s="835"/>
      <c r="BV113" s="835">
        <v>291577</v>
      </c>
      <c r="BW113" s="835"/>
      <c r="BX113" s="835"/>
      <c r="BY113" s="835"/>
      <c r="BZ113" s="835"/>
      <c r="CA113" s="835">
        <v>249014</v>
      </c>
      <c r="CB113" s="835"/>
      <c r="CC113" s="835"/>
      <c r="CD113" s="835"/>
      <c r="CE113" s="835"/>
      <c r="CF113" s="896">
        <v>8.6999999999999993</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64209</v>
      </c>
      <c r="AB114" s="798"/>
      <c r="AC114" s="798"/>
      <c r="AD114" s="798"/>
      <c r="AE114" s="799"/>
      <c r="AF114" s="800">
        <v>61671</v>
      </c>
      <c r="AG114" s="798"/>
      <c r="AH114" s="798"/>
      <c r="AI114" s="798"/>
      <c r="AJ114" s="799"/>
      <c r="AK114" s="800">
        <v>56019</v>
      </c>
      <c r="AL114" s="798"/>
      <c r="AM114" s="798"/>
      <c r="AN114" s="798"/>
      <c r="AO114" s="799"/>
      <c r="AP114" s="845">
        <v>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468510</v>
      </c>
      <c r="BR114" s="835"/>
      <c r="BS114" s="835"/>
      <c r="BT114" s="835"/>
      <c r="BU114" s="835"/>
      <c r="BV114" s="835">
        <v>407981</v>
      </c>
      <c r="BW114" s="835"/>
      <c r="BX114" s="835"/>
      <c r="BY114" s="835"/>
      <c r="BZ114" s="835"/>
      <c r="CA114" s="835">
        <v>348718</v>
      </c>
      <c r="CB114" s="835"/>
      <c r="CC114" s="835"/>
      <c r="CD114" s="835"/>
      <c r="CE114" s="835"/>
      <c r="CF114" s="896">
        <v>12.2</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530625</v>
      </c>
      <c r="AB117" s="930"/>
      <c r="AC117" s="930"/>
      <c r="AD117" s="930"/>
      <c r="AE117" s="931"/>
      <c r="AF117" s="932">
        <v>530757</v>
      </c>
      <c r="AG117" s="930"/>
      <c r="AH117" s="930"/>
      <c r="AI117" s="930"/>
      <c r="AJ117" s="931"/>
      <c r="AK117" s="932">
        <v>518482</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289</v>
      </c>
      <c r="AG118" s="923"/>
      <c r="AH118" s="923"/>
      <c r="AI118" s="923"/>
      <c r="AJ118" s="924"/>
      <c r="AK118" s="925" t="s">
        <v>288</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5565278</v>
      </c>
      <c r="BR119" s="866"/>
      <c r="BS119" s="866"/>
      <c r="BT119" s="866"/>
      <c r="BU119" s="866"/>
      <c r="BV119" s="866">
        <v>5407453</v>
      </c>
      <c r="BW119" s="866"/>
      <c r="BX119" s="866"/>
      <c r="BY119" s="866"/>
      <c r="BZ119" s="866"/>
      <c r="CA119" s="866">
        <v>5124715</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4277622</v>
      </c>
      <c r="BR120" s="863"/>
      <c r="BS120" s="863"/>
      <c r="BT120" s="863"/>
      <c r="BU120" s="863"/>
      <c r="BV120" s="863">
        <v>4774164</v>
      </c>
      <c r="BW120" s="863"/>
      <c r="BX120" s="863"/>
      <c r="BY120" s="863"/>
      <c r="BZ120" s="863"/>
      <c r="CA120" s="863">
        <v>5182475</v>
      </c>
      <c r="CB120" s="863"/>
      <c r="CC120" s="863"/>
      <c r="CD120" s="863"/>
      <c r="CE120" s="863"/>
      <c r="CF120" s="887">
        <v>181.5</v>
      </c>
      <c r="CG120" s="888"/>
      <c r="CH120" s="888"/>
      <c r="CI120" s="888"/>
      <c r="CJ120" s="888"/>
      <c r="CK120" s="889" t="s">
        <v>436</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619116</v>
      </c>
      <c r="DH120" s="863"/>
      <c r="DI120" s="863"/>
      <c r="DJ120" s="863"/>
      <c r="DK120" s="863"/>
      <c r="DL120" s="863">
        <v>692006</v>
      </c>
      <c r="DM120" s="863"/>
      <c r="DN120" s="863"/>
      <c r="DO120" s="863"/>
      <c r="DP120" s="863"/>
      <c r="DQ120" s="863">
        <v>741479</v>
      </c>
      <c r="DR120" s="863"/>
      <c r="DS120" s="863"/>
      <c r="DT120" s="863"/>
      <c r="DU120" s="863"/>
      <c r="DV120" s="864">
        <v>26</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65952</v>
      </c>
      <c r="BR121" s="835"/>
      <c r="BS121" s="835"/>
      <c r="BT121" s="835"/>
      <c r="BU121" s="835"/>
      <c r="BV121" s="835">
        <v>59429</v>
      </c>
      <c r="BW121" s="835"/>
      <c r="BX121" s="835"/>
      <c r="BY121" s="835"/>
      <c r="BZ121" s="835"/>
      <c r="CA121" s="835">
        <v>65741</v>
      </c>
      <c r="CB121" s="835"/>
      <c r="CC121" s="835"/>
      <c r="CD121" s="835"/>
      <c r="CE121" s="835"/>
      <c r="CF121" s="896">
        <v>2.2999999999999998</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3679713</v>
      </c>
      <c r="BR122" s="866"/>
      <c r="BS122" s="866"/>
      <c r="BT122" s="866"/>
      <c r="BU122" s="866"/>
      <c r="BV122" s="866">
        <v>3540945</v>
      </c>
      <c r="BW122" s="866"/>
      <c r="BX122" s="866"/>
      <c r="BY122" s="866"/>
      <c r="BZ122" s="866"/>
      <c r="CA122" s="866">
        <v>3360413</v>
      </c>
      <c r="CB122" s="866"/>
      <c r="CC122" s="866"/>
      <c r="CD122" s="866"/>
      <c r="CE122" s="866"/>
      <c r="CF122" s="867">
        <v>117.7</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440</v>
      </c>
      <c r="BP123" s="899"/>
      <c r="BQ123" s="853">
        <v>8023287</v>
      </c>
      <c r="BR123" s="854"/>
      <c r="BS123" s="854"/>
      <c r="BT123" s="854"/>
      <c r="BU123" s="854"/>
      <c r="BV123" s="854">
        <v>8374538</v>
      </c>
      <c r="BW123" s="854"/>
      <c r="BX123" s="854"/>
      <c r="BY123" s="854"/>
      <c r="BZ123" s="854"/>
      <c r="CA123" s="854">
        <v>8608629</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12510</v>
      </c>
      <c r="AB128" s="819"/>
      <c r="AC128" s="819"/>
      <c r="AD128" s="819"/>
      <c r="AE128" s="820"/>
      <c r="AF128" s="821">
        <v>22502</v>
      </c>
      <c r="AG128" s="819"/>
      <c r="AH128" s="819"/>
      <c r="AI128" s="819"/>
      <c r="AJ128" s="820"/>
      <c r="AK128" s="821">
        <v>17058</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3078299</v>
      </c>
      <c r="AB129" s="798"/>
      <c r="AC129" s="798"/>
      <c r="AD129" s="798"/>
      <c r="AE129" s="799"/>
      <c r="AF129" s="800">
        <v>3171814</v>
      </c>
      <c r="AG129" s="798"/>
      <c r="AH129" s="798"/>
      <c r="AI129" s="798"/>
      <c r="AJ129" s="799"/>
      <c r="AK129" s="800">
        <v>3184039</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323138</v>
      </c>
      <c r="AB130" s="798"/>
      <c r="AC130" s="798"/>
      <c r="AD130" s="798"/>
      <c r="AE130" s="799"/>
      <c r="AF130" s="800">
        <v>322341</v>
      </c>
      <c r="AG130" s="798"/>
      <c r="AH130" s="798"/>
      <c r="AI130" s="798"/>
      <c r="AJ130" s="799"/>
      <c r="AK130" s="800">
        <v>329161</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2755161</v>
      </c>
      <c r="AB131" s="781"/>
      <c r="AC131" s="781"/>
      <c r="AD131" s="781"/>
      <c r="AE131" s="782"/>
      <c r="AF131" s="783">
        <v>2849473</v>
      </c>
      <c r="AG131" s="781"/>
      <c r="AH131" s="781"/>
      <c r="AI131" s="781"/>
      <c r="AJ131" s="782"/>
      <c r="AK131" s="783">
        <v>2854878</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7.0767915199999996</v>
      </c>
      <c r="AB132" s="761"/>
      <c r="AC132" s="761"/>
      <c r="AD132" s="761"/>
      <c r="AE132" s="762"/>
      <c r="AF132" s="763">
        <v>6.5245047070000002</v>
      </c>
      <c r="AG132" s="761"/>
      <c r="AH132" s="761"/>
      <c r="AI132" s="761"/>
      <c r="AJ132" s="762"/>
      <c r="AK132" s="763">
        <v>6.0339881420000001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7.2</v>
      </c>
      <c r="AB133" s="740"/>
      <c r="AC133" s="740"/>
      <c r="AD133" s="740"/>
      <c r="AE133" s="741"/>
      <c r="AF133" s="739">
        <v>7</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&amp;C3/12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130" zoomScaleNormal="85" zoomScaleSheetLayoutView="130" workbookViewId="0">
      <selection activeCell="AP31" sqref="AP31:AT3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&amp;C4 / 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130" zoomScaleNormal="130" zoomScaleSheetLayoutView="55" workbookViewId="0">
      <selection activeCell="AP31" sqref="AP31:AT3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&amp;C5/12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5" workbookViewId="0">
      <selection activeCell="AP31" sqref="AP31:AT3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1" t="s">
        <v>468</v>
      </c>
      <c r="L7" s="256"/>
      <c r="M7" s="257" t="s">
        <v>469</v>
      </c>
      <c r="N7" s="258"/>
    </row>
    <row r="8" spans="1:16" x14ac:dyDescent="0.15">
      <c r="A8" s="250"/>
      <c r="B8" s="246"/>
      <c r="C8" s="246"/>
      <c r="D8" s="246"/>
      <c r="E8" s="246"/>
      <c r="F8" s="246"/>
      <c r="G8" s="259"/>
      <c r="H8" s="260"/>
      <c r="I8" s="260"/>
      <c r="J8" s="261"/>
      <c r="K8" s="1152"/>
      <c r="L8" s="262" t="s">
        <v>470</v>
      </c>
      <c r="M8" s="263" t="s">
        <v>471</v>
      </c>
      <c r="N8" s="264" t="s">
        <v>472</v>
      </c>
    </row>
    <row r="9" spans="1:16" x14ac:dyDescent="0.15">
      <c r="A9" s="250"/>
      <c r="B9" s="246"/>
      <c r="C9" s="246"/>
      <c r="D9" s="246"/>
      <c r="E9" s="246"/>
      <c r="F9" s="246"/>
      <c r="G9" s="1165" t="s">
        <v>473</v>
      </c>
      <c r="H9" s="1166"/>
      <c r="I9" s="1166"/>
      <c r="J9" s="1167"/>
      <c r="K9" s="265">
        <v>1219863</v>
      </c>
      <c r="L9" s="266">
        <v>111099</v>
      </c>
      <c r="M9" s="267">
        <v>85687</v>
      </c>
      <c r="N9" s="268">
        <v>29.7</v>
      </c>
    </row>
    <row r="10" spans="1:16" x14ac:dyDescent="0.15">
      <c r="A10" s="250"/>
      <c r="B10" s="246"/>
      <c r="C10" s="246"/>
      <c r="D10" s="246"/>
      <c r="E10" s="246"/>
      <c r="F10" s="246"/>
      <c r="G10" s="1165" t="s">
        <v>474</v>
      </c>
      <c r="H10" s="1166"/>
      <c r="I10" s="1166"/>
      <c r="J10" s="1167"/>
      <c r="K10" s="269">
        <v>29430</v>
      </c>
      <c r="L10" s="270">
        <v>2680</v>
      </c>
      <c r="M10" s="271">
        <v>10096</v>
      </c>
      <c r="N10" s="272">
        <v>-73.5</v>
      </c>
    </row>
    <row r="11" spans="1:16" ht="13.5" customHeight="1" x14ac:dyDescent="0.15">
      <c r="A11" s="250"/>
      <c r="B11" s="246"/>
      <c r="C11" s="246"/>
      <c r="D11" s="246"/>
      <c r="E11" s="246"/>
      <c r="F11" s="246"/>
      <c r="G11" s="1165" t="s">
        <v>475</v>
      </c>
      <c r="H11" s="1166"/>
      <c r="I11" s="1166"/>
      <c r="J11" s="1167"/>
      <c r="K11" s="269">
        <v>153096</v>
      </c>
      <c r="L11" s="270">
        <v>13943</v>
      </c>
      <c r="M11" s="271">
        <v>13592</v>
      </c>
      <c r="N11" s="272">
        <v>2.6</v>
      </c>
    </row>
    <row r="12" spans="1:16" ht="13.5" customHeight="1" x14ac:dyDescent="0.15">
      <c r="A12" s="250"/>
      <c r="B12" s="246"/>
      <c r="C12" s="246"/>
      <c r="D12" s="246"/>
      <c r="E12" s="246"/>
      <c r="F12" s="246"/>
      <c r="G12" s="1165" t="s">
        <v>476</v>
      </c>
      <c r="H12" s="1166"/>
      <c r="I12" s="1166"/>
      <c r="J12" s="1167"/>
      <c r="K12" s="269" t="s">
        <v>477</v>
      </c>
      <c r="L12" s="270" t="s">
        <v>477</v>
      </c>
      <c r="M12" s="271">
        <v>962</v>
      </c>
      <c r="N12" s="272" t="s">
        <v>477</v>
      </c>
    </row>
    <row r="13" spans="1:16" ht="13.5" customHeight="1" x14ac:dyDescent="0.15">
      <c r="A13" s="250"/>
      <c r="B13" s="246"/>
      <c r="C13" s="246"/>
      <c r="D13" s="246"/>
      <c r="E13" s="246"/>
      <c r="F13" s="246"/>
      <c r="G13" s="1165" t="s">
        <v>478</v>
      </c>
      <c r="H13" s="1166"/>
      <c r="I13" s="1166"/>
      <c r="J13" s="1167"/>
      <c r="K13" s="269" t="s">
        <v>477</v>
      </c>
      <c r="L13" s="270" t="s">
        <v>477</v>
      </c>
      <c r="M13" s="271">
        <v>34</v>
      </c>
      <c r="N13" s="272" t="s">
        <v>477</v>
      </c>
    </row>
    <row r="14" spans="1:16" ht="13.5" customHeight="1" x14ac:dyDescent="0.15">
      <c r="A14" s="250"/>
      <c r="B14" s="246"/>
      <c r="C14" s="246"/>
      <c r="D14" s="246"/>
      <c r="E14" s="246"/>
      <c r="F14" s="246"/>
      <c r="G14" s="1165" t="s">
        <v>479</v>
      </c>
      <c r="H14" s="1166"/>
      <c r="I14" s="1166"/>
      <c r="J14" s="1167"/>
      <c r="K14" s="269">
        <v>21423</v>
      </c>
      <c r="L14" s="270">
        <v>1951</v>
      </c>
      <c r="M14" s="271">
        <v>3922</v>
      </c>
      <c r="N14" s="272">
        <v>-50.3</v>
      </c>
    </row>
    <row r="15" spans="1:16" ht="13.5" customHeight="1" x14ac:dyDescent="0.15">
      <c r="A15" s="250"/>
      <c r="B15" s="246"/>
      <c r="C15" s="246"/>
      <c r="D15" s="246"/>
      <c r="E15" s="246"/>
      <c r="F15" s="246"/>
      <c r="G15" s="1165" t="s">
        <v>480</v>
      </c>
      <c r="H15" s="1166"/>
      <c r="I15" s="1166"/>
      <c r="J15" s="1167"/>
      <c r="K15" s="269">
        <v>19779</v>
      </c>
      <c r="L15" s="270">
        <v>1801</v>
      </c>
      <c r="M15" s="271">
        <v>1815</v>
      </c>
      <c r="N15" s="272">
        <v>-0.8</v>
      </c>
    </row>
    <row r="16" spans="1:16" x14ac:dyDescent="0.15">
      <c r="A16" s="250"/>
      <c r="B16" s="246"/>
      <c r="C16" s="246"/>
      <c r="D16" s="246"/>
      <c r="E16" s="246"/>
      <c r="F16" s="246"/>
      <c r="G16" s="1168" t="s">
        <v>481</v>
      </c>
      <c r="H16" s="1169"/>
      <c r="I16" s="1169"/>
      <c r="J16" s="1170"/>
      <c r="K16" s="270">
        <v>-125210</v>
      </c>
      <c r="L16" s="270">
        <v>-11403</v>
      </c>
      <c r="M16" s="271">
        <v>-9409</v>
      </c>
      <c r="N16" s="272">
        <v>21.2</v>
      </c>
    </row>
    <row r="17" spans="1:16" x14ac:dyDescent="0.15">
      <c r="A17" s="250"/>
      <c r="B17" s="246"/>
      <c r="C17" s="246"/>
      <c r="D17" s="246"/>
      <c r="E17" s="246"/>
      <c r="F17" s="246"/>
      <c r="G17" s="1168" t="s">
        <v>172</v>
      </c>
      <c r="H17" s="1169"/>
      <c r="I17" s="1169"/>
      <c r="J17" s="1170"/>
      <c r="K17" s="270">
        <v>1318381</v>
      </c>
      <c r="L17" s="270">
        <v>120071</v>
      </c>
      <c r="M17" s="271">
        <v>106699</v>
      </c>
      <c r="N17" s="272">
        <v>12.5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2" t="s">
        <v>486</v>
      </c>
      <c r="H21" s="1163"/>
      <c r="I21" s="1163"/>
      <c r="J21" s="1164"/>
      <c r="K21" s="282">
        <v>11.11</v>
      </c>
      <c r="L21" s="283">
        <v>9.99</v>
      </c>
      <c r="M21" s="284">
        <v>1.1200000000000001</v>
      </c>
      <c r="N21" s="251"/>
      <c r="O21" s="285"/>
      <c r="P21" s="281"/>
    </row>
    <row r="22" spans="1:16" s="286" customFormat="1" x14ac:dyDescent="0.15">
      <c r="A22" s="281"/>
      <c r="B22" s="251"/>
      <c r="C22" s="251"/>
      <c r="D22" s="251"/>
      <c r="E22" s="251"/>
      <c r="F22" s="251"/>
      <c r="G22" s="1162" t="s">
        <v>487</v>
      </c>
      <c r="H22" s="1163"/>
      <c r="I22" s="1163"/>
      <c r="J22" s="1164"/>
      <c r="K22" s="287">
        <v>97.8</v>
      </c>
      <c r="L22" s="288">
        <v>96.4</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1" t="s">
        <v>468</v>
      </c>
      <c r="L30" s="256"/>
      <c r="M30" s="257" t="s">
        <v>469</v>
      </c>
      <c r="N30" s="258"/>
    </row>
    <row r="31" spans="1:16" x14ac:dyDescent="0.15">
      <c r="A31" s="250"/>
      <c r="B31" s="246"/>
      <c r="C31" s="246"/>
      <c r="D31" s="246"/>
      <c r="E31" s="246"/>
      <c r="F31" s="246"/>
      <c r="G31" s="259"/>
      <c r="H31" s="260"/>
      <c r="I31" s="260"/>
      <c r="J31" s="261"/>
      <c r="K31" s="1152"/>
      <c r="L31" s="262" t="s">
        <v>470</v>
      </c>
      <c r="M31" s="263" t="s">
        <v>471</v>
      </c>
      <c r="N31" s="264" t="s">
        <v>472</v>
      </c>
    </row>
    <row r="32" spans="1:16" ht="27" customHeight="1" x14ac:dyDescent="0.15">
      <c r="A32" s="250"/>
      <c r="B32" s="246"/>
      <c r="C32" s="246"/>
      <c r="D32" s="246"/>
      <c r="E32" s="246"/>
      <c r="F32" s="246"/>
      <c r="G32" s="1153" t="s">
        <v>491</v>
      </c>
      <c r="H32" s="1154"/>
      <c r="I32" s="1154"/>
      <c r="J32" s="1155"/>
      <c r="K32" s="296">
        <v>435693</v>
      </c>
      <c r="L32" s="296">
        <v>39681</v>
      </c>
      <c r="M32" s="297">
        <v>51894</v>
      </c>
      <c r="N32" s="298">
        <v>-23.5</v>
      </c>
    </row>
    <row r="33" spans="1:16" ht="13.5" customHeight="1" x14ac:dyDescent="0.15">
      <c r="A33" s="250"/>
      <c r="B33" s="246"/>
      <c r="C33" s="246"/>
      <c r="D33" s="246"/>
      <c r="E33" s="246"/>
      <c r="F33" s="246"/>
      <c r="G33" s="1153" t="s">
        <v>492</v>
      </c>
      <c r="H33" s="1154"/>
      <c r="I33" s="1154"/>
      <c r="J33" s="1155"/>
      <c r="K33" s="296" t="s">
        <v>477</v>
      </c>
      <c r="L33" s="296" t="s">
        <v>477</v>
      </c>
      <c r="M33" s="297" t="s">
        <v>477</v>
      </c>
      <c r="N33" s="298" t="s">
        <v>477</v>
      </c>
    </row>
    <row r="34" spans="1:16" ht="27" customHeight="1" x14ac:dyDescent="0.15">
      <c r="A34" s="250"/>
      <c r="B34" s="246"/>
      <c r="C34" s="246"/>
      <c r="D34" s="246"/>
      <c r="E34" s="246"/>
      <c r="F34" s="246"/>
      <c r="G34" s="1153" t="s">
        <v>493</v>
      </c>
      <c r="H34" s="1154"/>
      <c r="I34" s="1154"/>
      <c r="J34" s="1155"/>
      <c r="K34" s="296" t="s">
        <v>477</v>
      </c>
      <c r="L34" s="296" t="s">
        <v>477</v>
      </c>
      <c r="M34" s="297">
        <v>10</v>
      </c>
      <c r="N34" s="298" t="s">
        <v>477</v>
      </c>
    </row>
    <row r="35" spans="1:16" ht="27" customHeight="1" x14ac:dyDescent="0.15">
      <c r="A35" s="250"/>
      <c r="B35" s="246"/>
      <c r="C35" s="246"/>
      <c r="D35" s="246"/>
      <c r="E35" s="246"/>
      <c r="F35" s="246"/>
      <c r="G35" s="1153" t="s">
        <v>494</v>
      </c>
      <c r="H35" s="1154"/>
      <c r="I35" s="1154"/>
      <c r="J35" s="1155"/>
      <c r="K35" s="296">
        <v>26770</v>
      </c>
      <c r="L35" s="296">
        <v>2438</v>
      </c>
      <c r="M35" s="297">
        <v>15077</v>
      </c>
      <c r="N35" s="298">
        <v>-83.8</v>
      </c>
    </row>
    <row r="36" spans="1:16" ht="27" customHeight="1" x14ac:dyDescent="0.15">
      <c r="A36" s="250"/>
      <c r="B36" s="246"/>
      <c r="C36" s="246"/>
      <c r="D36" s="246"/>
      <c r="E36" s="246"/>
      <c r="F36" s="246"/>
      <c r="G36" s="1153" t="s">
        <v>495</v>
      </c>
      <c r="H36" s="1154"/>
      <c r="I36" s="1154"/>
      <c r="J36" s="1155"/>
      <c r="K36" s="296">
        <v>56019</v>
      </c>
      <c r="L36" s="296">
        <v>5102</v>
      </c>
      <c r="M36" s="297">
        <v>4066</v>
      </c>
      <c r="N36" s="298">
        <v>25.5</v>
      </c>
    </row>
    <row r="37" spans="1:16" ht="13.5" customHeight="1" x14ac:dyDescent="0.15">
      <c r="A37" s="250"/>
      <c r="B37" s="246"/>
      <c r="C37" s="246"/>
      <c r="D37" s="246"/>
      <c r="E37" s="246"/>
      <c r="F37" s="246"/>
      <c r="G37" s="1153" t="s">
        <v>496</v>
      </c>
      <c r="H37" s="1154"/>
      <c r="I37" s="1154"/>
      <c r="J37" s="1155"/>
      <c r="K37" s="296" t="s">
        <v>477</v>
      </c>
      <c r="L37" s="296" t="s">
        <v>477</v>
      </c>
      <c r="M37" s="297">
        <v>901</v>
      </c>
      <c r="N37" s="298" t="s">
        <v>477</v>
      </c>
    </row>
    <row r="38" spans="1:16" ht="27" customHeight="1" x14ac:dyDescent="0.15">
      <c r="A38" s="250"/>
      <c r="B38" s="246"/>
      <c r="C38" s="246"/>
      <c r="D38" s="246"/>
      <c r="E38" s="246"/>
      <c r="F38" s="246"/>
      <c r="G38" s="1156" t="s">
        <v>497</v>
      </c>
      <c r="H38" s="1157"/>
      <c r="I38" s="1157"/>
      <c r="J38" s="1158"/>
      <c r="K38" s="299" t="s">
        <v>477</v>
      </c>
      <c r="L38" s="299" t="s">
        <v>477</v>
      </c>
      <c r="M38" s="300">
        <v>5</v>
      </c>
      <c r="N38" s="301" t="s">
        <v>477</v>
      </c>
      <c r="O38" s="295"/>
    </row>
    <row r="39" spans="1:16" x14ac:dyDescent="0.15">
      <c r="A39" s="250"/>
      <c r="B39" s="246"/>
      <c r="C39" s="246"/>
      <c r="D39" s="246"/>
      <c r="E39" s="246"/>
      <c r="F39" s="246"/>
      <c r="G39" s="1156" t="s">
        <v>498</v>
      </c>
      <c r="H39" s="1157"/>
      <c r="I39" s="1157"/>
      <c r="J39" s="1158"/>
      <c r="K39" s="302">
        <v>-17058</v>
      </c>
      <c r="L39" s="302">
        <v>-1554</v>
      </c>
      <c r="M39" s="303">
        <v>-2383</v>
      </c>
      <c r="N39" s="304">
        <v>-34.799999999999997</v>
      </c>
      <c r="O39" s="295"/>
    </row>
    <row r="40" spans="1:16" ht="27" customHeight="1" x14ac:dyDescent="0.15">
      <c r="A40" s="250"/>
      <c r="B40" s="246"/>
      <c r="C40" s="246"/>
      <c r="D40" s="246"/>
      <c r="E40" s="246"/>
      <c r="F40" s="246"/>
      <c r="G40" s="1153" t="s">
        <v>499</v>
      </c>
      <c r="H40" s="1154"/>
      <c r="I40" s="1154"/>
      <c r="J40" s="1155"/>
      <c r="K40" s="302">
        <v>-329161</v>
      </c>
      <c r="L40" s="302">
        <v>-29978</v>
      </c>
      <c r="M40" s="303">
        <v>-48190</v>
      </c>
      <c r="N40" s="304">
        <v>-37.799999999999997</v>
      </c>
      <c r="O40" s="295"/>
    </row>
    <row r="41" spans="1:16" x14ac:dyDescent="0.15">
      <c r="A41" s="250"/>
      <c r="B41" s="246"/>
      <c r="C41" s="246"/>
      <c r="D41" s="246"/>
      <c r="E41" s="246"/>
      <c r="F41" s="246"/>
      <c r="G41" s="1159" t="s">
        <v>283</v>
      </c>
      <c r="H41" s="1160"/>
      <c r="I41" s="1160"/>
      <c r="J41" s="1161"/>
      <c r="K41" s="296">
        <v>172263</v>
      </c>
      <c r="L41" s="302">
        <v>15689</v>
      </c>
      <c r="M41" s="303">
        <v>21380</v>
      </c>
      <c r="N41" s="304">
        <v>-26.6</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6" t="s">
        <v>468</v>
      </c>
      <c r="J49" s="1148" t="s">
        <v>503</v>
      </c>
      <c r="K49" s="1149"/>
      <c r="L49" s="1149"/>
      <c r="M49" s="1149"/>
      <c r="N49" s="1150"/>
    </row>
    <row r="50" spans="1:14" x14ac:dyDescent="0.15">
      <c r="A50" s="250"/>
      <c r="B50" s="246"/>
      <c r="C50" s="246"/>
      <c r="D50" s="246"/>
      <c r="E50" s="246"/>
      <c r="F50" s="246"/>
      <c r="G50" s="314"/>
      <c r="H50" s="315"/>
      <c r="I50" s="1147"/>
      <c r="J50" s="316" t="s">
        <v>504</v>
      </c>
      <c r="K50" s="317" t="s">
        <v>505</v>
      </c>
      <c r="L50" s="318" t="s">
        <v>506</v>
      </c>
      <c r="M50" s="319" t="s">
        <v>507</v>
      </c>
      <c r="N50" s="320" t="s">
        <v>508</v>
      </c>
    </row>
    <row r="51" spans="1:14" x14ac:dyDescent="0.15">
      <c r="A51" s="250"/>
      <c r="B51" s="246"/>
      <c r="C51" s="246"/>
      <c r="D51" s="246"/>
      <c r="E51" s="246"/>
      <c r="F51" s="246"/>
      <c r="G51" s="312" t="s">
        <v>509</v>
      </c>
      <c r="H51" s="313"/>
      <c r="I51" s="321">
        <v>1810444</v>
      </c>
      <c r="J51" s="322">
        <v>168288</v>
      </c>
      <c r="K51" s="323">
        <v>20</v>
      </c>
      <c r="L51" s="324">
        <v>66496</v>
      </c>
      <c r="M51" s="325">
        <v>-6.2</v>
      </c>
      <c r="N51" s="326">
        <v>26.2</v>
      </c>
    </row>
    <row r="52" spans="1:14" x14ac:dyDescent="0.15">
      <c r="A52" s="250"/>
      <c r="B52" s="246"/>
      <c r="C52" s="246"/>
      <c r="D52" s="246"/>
      <c r="E52" s="246"/>
      <c r="F52" s="246"/>
      <c r="G52" s="327"/>
      <c r="H52" s="328" t="s">
        <v>510</v>
      </c>
      <c r="I52" s="329">
        <v>168963</v>
      </c>
      <c r="J52" s="330">
        <v>15706</v>
      </c>
      <c r="K52" s="331">
        <v>-19.100000000000001</v>
      </c>
      <c r="L52" s="332">
        <v>36530</v>
      </c>
      <c r="M52" s="333">
        <v>-8.4</v>
      </c>
      <c r="N52" s="334">
        <v>-10.7</v>
      </c>
    </row>
    <row r="53" spans="1:14" x14ac:dyDescent="0.15">
      <c r="A53" s="250"/>
      <c r="B53" s="246"/>
      <c r="C53" s="246"/>
      <c r="D53" s="246"/>
      <c r="E53" s="246"/>
      <c r="F53" s="246"/>
      <c r="G53" s="312" t="s">
        <v>511</v>
      </c>
      <c r="H53" s="313"/>
      <c r="I53" s="321">
        <v>3262784</v>
      </c>
      <c r="J53" s="322">
        <v>303487</v>
      </c>
      <c r="K53" s="323">
        <v>80.3</v>
      </c>
      <c r="L53" s="324">
        <v>82748</v>
      </c>
      <c r="M53" s="325">
        <v>24.4</v>
      </c>
      <c r="N53" s="326">
        <v>55.9</v>
      </c>
    </row>
    <row r="54" spans="1:14" x14ac:dyDescent="0.15">
      <c r="A54" s="250"/>
      <c r="B54" s="246"/>
      <c r="C54" s="246"/>
      <c r="D54" s="246"/>
      <c r="E54" s="246"/>
      <c r="F54" s="246"/>
      <c r="G54" s="327"/>
      <c r="H54" s="328" t="s">
        <v>510</v>
      </c>
      <c r="I54" s="329">
        <v>226546</v>
      </c>
      <c r="J54" s="330">
        <v>21072</v>
      </c>
      <c r="K54" s="331">
        <v>34.200000000000003</v>
      </c>
      <c r="L54" s="332">
        <v>44732</v>
      </c>
      <c r="M54" s="333">
        <v>22.5</v>
      </c>
      <c r="N54" s="334">
        <v>11.7</v>
      </c>
    </row>
    <row r="55" spans="1:14" x14ac:dyDescent="0.15">
      <c r="A55" s="250"/>
      <c r="B55" s="246"/>
      <c r="C55" s="246"/>
      <c r="D55" s="246"/>
      <c r="E55" s="246"/>
      <c r="F55" s="246"/>
      <c r="G55" s="312" t="s">
        <v>512</v>
      </c>
      <c r="H55" s="313"/>
      <c r="I55" s="321">
        <v>2359769</v>
      </c>
      <c r="J55" s="322">
        <v>218214</v>
      </c>
      <c r="K55" s="323">
        <v>-28.1</v>
      </c>
      <c r="L55" s="324">
        <v>91837</v>
      </c>
      <c r="M55" s="325">
        <v>11</v>
      </c>
      <c r="N55" s="326">
        <v>-39.1</v>
      </c>
    </row>
    <row r="56" spans="1:14" x14ac:dyDescent="0.15">
      <c r="A56" s="250"/>
      <c r="B56" s="246"/>
      <c r="C56" s="246"/>
      <c r="D56" s="246"/>
      <c r="E56" s="246"/>
      <c r="F56" s="246"/>
      <c r="G56" s="327"/>
      <c r="H56" s="328" t="s">
        <v>510</v>
      </c>
      <c r="I56" s="329">
        <v>144347</v>
      </c>
      <c r="J56" s="330">
        <v>13348</v>
      </c>
      <c r="K56" s="331">
        <v>-36.700000000000003</v>
      </c>
      <c r="L56" s="332">
        <v>54439</v>
      </c>
      <c r="M56" s="333">
        <v>21.7</v>
      </c>
      <c r="N56" s="334">
        <v>-58.4</v>
      </c>
    </row>
    <row r="57" spans="1:14" x14ac:dyDescent="0.15">
      <c r="A57" s="250"/>
      <c r="B57" s="246"/>
      <c r="C57" s="246"/>
      <c r="D57" s="246"/>
      <c r="E57" s="246"/>
      <c r="F57" s="246"/>
      <c r="G57" s="312" t="s">
        <v>513</v>
      </c>
      <c r="H57" s="313"/>
      <c r="I57" s="321">
        <v>2074760</v>
      </c>
      <c r="J57" s="322">
        <v>190240</v>
      </c>
      <c r="K57" s="323">
        <v>-12.8</v>
      </c>
      <c r="L57" s="324">
        <v>75972</v>
      </c>
      <c r="M57" s="325">
        <v>-17.3</v>
      </c>
      <c r="N57" s="326">
        <v>4.5</v>
      </c>
    </row>
    <row r="58" spans="1:14" x14ac:dyDescent="0.15">
      <c r="A58" s="250"/>
      <c r="B58" s="246"/>
      <c r="C58" s="246"/>
      <c r="D58" s="246"/>
      <c r="E58" s="246"/>
      <c r="F58" s="246"/>
      <c r="G58" s="327"/>
      <c r="H58" s="328" t="s">
        <v>510</v>
      </c>
      <c r="I58" s="329">
        <v>274292</v>
      </c>
      <c r="J58" s="330">
        <v>25151</v>
      </c>
      <c r="K58" s="331">
        <v>88.4</v>
      </c>
      <c r="L58" s="332">
        <v>40712</v>
      </c>
      <c r="M58" s="333">
        <v>-25.2</v>
      </c>
      <c r="N58" s="334">
        <v>113.6</v>
      </c>
    </row>
    <row r="59" spans="1:14" x14ac:dyDescent="0.15">
      <c r="A59" s="250"/>
      <c r="B59" s="246"/>
      <c r="C59" s="246"/>
      <c r="D59" s="246"/>
      <c r="E59" s="246"/>
      <c r="F59" s="246"/>
      <c r="G59" s="312" t="s">
        <v>514</v>
      </c>
      <c r="H59" s="313"/>
      <c r="I59" s="321">
        <v>2246275</v>
      </c>
      <c r="J59" s="322">
        <v>204579</v>
      </c>
      <c r="K59" s="323">
        <v>7.5</v>
      </c>
      <c r="L59" s="324">
        <v>79466</v>
      </c>
      <c r="M59" s="325">
        <v>4.5999999999999996</v>
      </c>
      <c r="N59" s="326">
        <v>2.9</v>
      </c>
    </row>
    <row r="60" spans="1:14" x14ac:dyDescent="0.15">
      <c r="A60" s="250"/>
      <c r="B60" s="246"/>
      <c r="C60" s="246"/>
      <c r="D60" s="246"/>
      <c r="E60" s="246"/>
      <c r="F60" s="246"/>
      <c r="G60" s="327"/>
      <c r="H60" s="328" t="s">
        <v>510</v>
      </c>
      <c r="I60" s="335">
        <v>495644</v>
      </c>
      <c r="J60" s="330">
        <v>45141</v>
      </c>
      <c r="K60" s="331">
        <v>79.5</v>
      </c>
      <c r="L60" s="332">
        <v>44645</v>
      </c>
      <c r="M60" s="333">
        <v>9.6999999999999993</v>
      </c>
      <c r="N60" s="334">
        <v>69.8</v>
      </c>
    </row>
    <row r="61" spans="1:14" x14ac:dyDescent="0.15">
      <c r="A61" s="250"/>
      <c r="B61" s="246"/>
      <c r="C61" s="246"/>
      <c r="D61" s="246"/>
      <c r="E61" s="246"/>
      <c r="F61" s="246"/>
      <c r="G61" s="312" t="s">
        <v>515</v>
      </c>
      <c r="H61" s="336"/>
      <c r="I61" s="337">
        <v>2350806</v>
      </c>
      <c r="J61" s="338">
        <v>216962</v>
      </c>
      <c r="K61" s="339">
        <v>13.4</v>
      </c>
      <c r="L61" s="340">
        <v>79304</v>
      </c>
      <c r="M61" s="341">
        <v>3.3</v>
      </c>
      <c r="N61" s="326">
        <v>10.1</v>
      </c>
    </row>
    <row r="62" spans="1:14" x14ac:dyDescent="0.15">
      <c r="A62" s="250"/>
      <c r="B62" s="246"/>
      <c r="C62" s="246"/>
      <c r="D62" s="246"/>
      <c r="E62" s="246"/>
      <c r="F62" s="246"/>
      <c r="G62" s="327"/>
      <c r="H62" s="328" t="s">
        <v>510</v>
      </c>
      <c r="I62" s="329">
        <v>261958</v>
      </c>
      <c r="J62" s="330">
        <v>24084</v>
      </c>
      <c r="K62" s="331">
        <v>29.3</v>
      </c>
      <c r="L62" s="332">
        <v>44212</v>
      </c>
      <c r="M62" s="333">
        <v>4.0999999999999996</v>
      </c>
      <c r="N62" s="334">
        <v>25.2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&amp;C6/12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AP31" sqref="AP31:AT3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&amp;C7/12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election activeCell="AP31" sqref="AP31:AT3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&amp;C8/12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7" zoomScaleNormal="100" zoomScaleSheetLayoutView="100" workbookViewId="0">
      <selection activeCell="AP31" sqref="AP31:AT3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1" t="s">
        <v>3</v>
      </c>
      <c r="D47" s="1171"/>
      <c r="E47" s="1172"/>
      <c r="F47" s="11">
        <v>71.290000000000006</v>
      </c>
      <c r="G47" s="12">
        <v>61.44</v>
      </c>
      <c r="H47" s="12">
        <v>60.93</v>
      </c>
      <c r="I47" s="12">
        <v>61.33</v>
      </c>
      <c r="J47" s="13">
        <v>60.17</v>
      </c>
    </row>
    <row r="48" spans="2:10" ht="57.75" customHeight="1" x14ac:dyDescent="0.15">
      <c r="B48" s="14"/>
      <c r="C48" s="1173" t="s">
        <v>4</v>
      </c>
      <c r="D48" s="1173"/>
      <c r="E48" s="1174"/>
      <c r="F48" s="15">
        <v>7.09</v>
      </c>
      <c r="G48" s="16">
        <v>6.34</v>
      </c>
      <c r="H48" s="16">
        <v>8.9600000000000009</v>
      </c>
      <c r="I48" s="16">
        <v>9.33</v>
      </c>
      <c r="J48" s="17">
        <v>7.88</v>
      </c>
    </row>
    <row r="49" spans="2:10" ht="57.75" customHeight="1" thickBot="1" x14ac:dyDescent="0.2">
      <c r="B49" s="18"/>
      <c r="C49" s="1175" t="s">
        <v>5</v>
      </c>
      <c r="D49" s="1175"/>
      <c r="E49" s="1176"/>
      <c r="F49" s="19" t="s">
        <v>522</v>
      </c>
      <c r="G49" s="20" t="s">
        <v>523</v>
      </c>
      <c r="H49" s="20">
        <v>2.61</v>
      </c>
      <c r="I49" s="20">
        <v>2.84</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&amp;C9/12</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9" zoomScaleSheetLayoutView="100" workbookViewId="0">
      <selection activeCell="AP31" sqref="AP31:AT3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3" t="s">
        <v>525</v>
      </c>
      <c r="D34" s="1183"/>
      <c r="E34" s="1184"/>
      <c r="F34" s="32">
        <v>17.739999999999998</v>
      </c>
      <c r="G34" s="33">
        <v>18.940000000000001</v>
      </c>
      <c r="H34" s="33">
        <v>20.8</v>
      </c>
      <c r="I34" s="33">
        <v>22.43</v>
      </c>
      <c r="J34" s="34">
        <v>19.46</v>
      </c>
      <c r="K34" s="22"/>
      <c r="L34" s="22"/>
      <c r="M34" s="22"/>
      <c r="N34" s="22"/>
      <c r="O34" s="22"/>
      <c r="P34" s="22"/>
    </row>
    <row r="35" spans="1:16" ht="39" customHeight="1" x14ac:dyDescent="0.15">
      <c r="A35" s="22"/>
      <c r="B35" s="35"/>
      <c r="C35" s="1177" t="s">
        <v>526</v>
      </c>
      <c r="D35" s="1178"/>
      <c r="E35" s="1179"/>
      <c r="F35" s="36">
        <v>7.09</v>
      </c>
      <c r="G35" s="37">
        <v>6.33</v>
      </c>
      <c r="H35" s="37">
        <v>8.9499999999999993</v>
      </c>
      <c r="I35" s="37">
        <v>9.33</v>
      </c>
      <c r="J35" s="38">
        <v>7.88</v>
      </c>
      <c r="K35" s="22"/>
      <c r="L35" s="22"/>
      <c r="M35" s="22"/>
      <c r="N35" s="22"/>
      <c r="O35" s="22"/>
      <c r="P35" s="22"/>
    </row>
    <row r="36" spans="1:16" ht="39" customHeight="1" x14ac:dyDescent="0.15">
      <c r="A36" s="22"/>
      <c r="B36" s="35"/>
      <c r="C36" s="1177" t="s">
        <v>527</v>
      </c>
      <c r="D36" s="1178"/>
      <c r="E36" s="1179"/>
      <c r="F36" s="36">
        <v>1.83</v>
      </c>
      <c r="G36" s="37">
        <v>3.34</v>
      </c>
      <c r="H36" s="37">
        <v>3.73</v>
      </c>
      <c r="I36" s="37">
        <v>4.1900000000000004</v>
      </c>
      <c r="J36" s="38">
        <v>1.87</v>
      </c>
      <c r="K36" s="22"/>
      <c r="L36" s="22"/>
      <c r="M36" s="22"/>
      <c r="N36" s="22"/>
      <c r="O36" s="22"/>
      <c r="P36" s="22"/>
    </row>
    <row r="37" spans="1:16" ht="39" customHeight="1" x14ac:dyDescent="0.15">
      <c r="A37" s="22"/>
      <c r="B37" s="35"/>
      <c r="C37" s="1177" t="s">
        <v>528</v>
      </c>
      <c r="D37" s="1178"/>
      <c r="E37" s="1179"/>
      <c r="F37" s="36">
        <v>0.8</v>
      </c>
      <c r="G37" s="37">
        <v>0.43</v>
      </c>
      <c r="H37" s="37">
        <v>0.66</v>
      </c>
      <c r="I37" s="37">
        <v>0.57999999999999996</v>
      </c>
      <c r="J37" s="38">
        <v>0.23</v>
      </c>
      <c r="K37" s="22"/>
      <c r="L37" s="22"/>
      <c r="M37" s="22"/>
      <c r="N37" s="22"/>
      <c r="O37" s="22"/>
      <c r="P37" s="22"/>
    </row>
    <row r="38" spans="1:16" ht="39" customHeight="1" x14ac:dyDescent="0.15">
      <c r="A38" s="22"/>
      <c r="B38" s="35"/>
      <c r="C38" s="1177" t="s">
        <v>529</v>
      </c>
      <c r="D38" s="1178"/>
      <c r="E38" s="1179"/>
      <c r="F38" s="36">
        <v>0.02</v>
      </c>
      <c r="G38" s="37">
        <v>0</v>
      </c>
      <c r="H38" s="37">
        <v>0.01</v>
      </c>
      <c r="I38" s="37">
        <v>0</v>
      </c>
      <c r="J38" s="38">
        <v>0</v>
      </c>
      <c r="K38" s="22"/>
      <c r="L38" s="22"/>
      <c r="M38" s="22"/>
      <c r="N38" s="22"/>
      <c r="O38" s="22"/>
      <c r="P38" s="22"/>
    </row>
    <row r="39" spans="1:16" ht="39" customHeight="1" x14ac:dyDescent="0.15">
      <c r="A39" s="22"/>
      <c r="B39" s="35"/>
      <c r="C39" s="1177"/>
      <c r="D39" s="1178"/>
      <c r="E39" s="1179"/>
      <c r="F39" s="36"/>
      <c r="G39" s="37"/>
      <c r="H39" s="37"/>
      <c r="I39" s="37"/>
      <c r="J39" s="38"/>
      <c r="K39" s="22"/>
      <c r="L39" s="22"/>
      <c r="M39" s="22"/>
      <c r="N39" s="22"/>
      <c r="O39" s="22"/>
      <c r="P39" s="22"/>
    </row>
    <row r="40" spans="1:16" ht="39" customHeight="1" x14ac:dyDescent="0.15">
      <c r="A40" s="22"/>
      <c r="B40" s="35"/>
      <c r="C40" s="1177"/>
      <c r="D40" s="1178"/>
      <c r="E40" s="1179"/>
      <c r="F40" s="36"/>
      <c r="G40" s="37"/>
      <c r="H40" s="37"/>
      <c r="I40" s="37"/>
      <c r="J40" s="38"/>
      <c r="K40" s="22"/>
      <c r="L40" s="22"/>
      <c r="M40" s="22"/>
      <c r="N40" s="22"/>
      <c r="O40" s="22"/>
      <c r="P40" s="22"/>
    </row>
    <row r="41" spans="1:16" ht="39" customHeight="1" x14ac:dyDescent="0.15">
      <c r="A41" s="22"/>
      <c r="B41" s="35"/>
      <c r="C41" s="1177"/>
      <c r="D41" s="1178"/>
      <c r="E41" s="1179"/>
      <c r="F41" s="36"/>
      <c r="G41" s="37"/>
      <c r="H41" s="37"/>
      <c r="I41" s="37"/>
      <c r="J41" s="38"/>
      <c r="K41" s="22"/>
      <c r="L41" s="22"/>
      <c r="M41" s="22"/>
      <c r="N41" s="22"/>
      <c r="O41" s="22"/>
      <c r="P41" s="22"/>
    </row>
    <row r="42" spans="1:16" ht="39" customHeight="1" x14ac:dyDescent="0.15">
      <c r="A42" s="22"/>
      <c r="B42" s="39"/>
      <c r="C42" s="1177" t="s">
        <v>530</v>
      </c>
      <c r="D42" s="1178"/>
      <c r="E42" s="1179"/>
      <c r="F42" s="36" t="s">
        <v>477</v>
      </c>
      <c r="G42" s="37" t="s">
        <v>477</v>
      </c>
      <c r="H42" s="37" t="s">
        <v>477</v>
      </c>
      <c r="I42" s="37" t="s">
        <v>477</v>
      </c>
      <c r="J42" s="38" t="s">
        <v>477</v>
      </c>
      <c r="K42" s="22"/>
      <c r="L42" s="22"/>
      <c r="M42" s="22"/>
      <c r="N42" s="22"/>
      <c r="O42" s="22"/>
      <c r="P42" s="22"/>
    </row>
    <row r="43" spans="1:16" ht="39" customHeight="1" thickBot="1" x14ac:dyDescent="0.2">
      <c r="A43" s="22"/>
      <c r="B43" s="40"/>
      <c r="C43" s="1180" t="s">
        <v>531</v>
      </c>
      <c r="D43" s="1181"/>
      <c r="E43" s="1182"/>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&amp;C10/12</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AP31" sqref="AP31:AT3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437</v>
      </c>
      <c r="L45" s="60">
        <v>442</v>
      </c>
      <c r="M45" s="60">
        <v>443</v>
      </c>
      <c r="N45" s="60">
        <v>443</v>
      </c>
      <c r="O45" s="61">
        <v>436</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477</v>
      </c>
      <c r="L46" s="64" t="s">
        <v>477</v>
      </c>
      <c r="M46" s="64" t="s">
        <v>477</v>
      </c>
      <c r="N46" s="64" t="s">
        <v>477</v>
      </c>
      <c r="O46" s="65" t="s">
        <v>477</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477</v>
      </c>
      <c r="L47" s="64" t="s">
        <v>477</v>
      </c>
      <c r="M47" s="64" t="s">
        <v>477</v>
      </c>
      <c r="N47" s="64" t="s">
        <v>477</v>
      </c>
      <c r="O47" s="65" t="s">
        <v>477</v>
      </c>
      <c r="P47" s="48"/>
      <c r="Q47" s="48"/>
      <c r="R47" s="48"/>
      <c r="S47" s="48"/>
      <c r="T47" s="48"/>
      <c r="U47" s="48"/>
    </row>
    <row r="48" spans="1:21" ht="30.75" customHeight="1" x14ac:dyDescent="0.15">
      <c r="A48" s="48"/>
      <c r="B48" s="1195"/>
      <c r="C48" s="1196"/>
      <c r="D48" s="62"/>
      <c r="E48" s="1187" t="s">
        <v>15</v>
      </c>
      <c r="F48" s="1187"/>
      <c r="G48" s="1187"/>
      <c r="H48" s="1187"/>
      <c r="I48" s="1187"/>
      <c r="J48" s="1188"/>
      <c r="K48" s="63">
        <v>18</v>
      </c>
      <c r="L48" s="64">
        <v>21</v>
      </c>
      <c r="M48" s="64">
        <v>24</v>
      </c>
      <c r="N48" s="64">
        <v>27</v>
      </c>
      <c r="O48" s="65">
        <v>27</v>
      </c>
      <c r="P48" s="48"/>
      <c r="Q48" s="48"/>
      <c r="R48" s="48"/>
      <c r="S48" s="48"/>
      <c r="T48" s="48"/>
      <c r="U48" s="48"/>
    </row>
    <row r="49" spans="1:21" ht="30.75" customHeight="1" x14ac:dyDescent="0.15">
      <c r="A49" s="48"/>
      <c r="B49" s="1195"/>
      <c r="C49" s="1196"/>
      <c r="D49" s="62"/>
      <c r="E49" s="1187" t="s">
        <v>16</v>
      </c>
      <c r="F49" s="1187"/>
      <c r="G49" s="1187"/>
      <c r="H49" s="1187"/>
      <c r="I49" s="1187"/>
      <c r="J49" s="1188"/>
      <c r="K49" s="63">
        <v>58</v>
      </c>
      <c r="L49" s="64">
        <v>65</v>
      </c>
      <c r="M49" s="64">
        <v>64</v>
      </c>
      <c r="N49" s="64">
        <v>62</v>
      </c>
      <c r="O49" s="65">
        <v>56</v>
      </c>
      <c r="P49" s="48"/>
      <c r="Q49" s="48"/>
      <c r="R49" s="48"/>
      <c r="S49" s="48"/>
      <c r="T49" s="48"/>
      <c r="U49" s="48"/>
    </row>
    <row r="50" spans="1:21" ht="30.75" customHeight="1" x14ac:dyDescent="0.15">
      <c r="A50" s="48"/>
      <c r="B50" s="1195"/>
      <c r="C50" s="1196"/>
      <c r="D50" s="62"/>
      <c r="E50" s="1187" t="s">
        <v>17</v>
      </c>
      <c r="F50" s="1187"/>
      <c r="G50" s="1187"/>
      <c r="H50" s="1187"/>
      <c r="I50" s="1187"/>
      <c r="J50" s="1188"/>
      <c r="K50" s="63" t="s">
        <v>477</v>
      </c>
      <c r="L50" s="64" t="s">
        <v>477</v>
      </c>
      <c r="M50" s="64" t="s">
        <v>477</v>
      </c>
      <c r="N50" s="64" t="s">
        <v>477</v>
      </c>
      <c r="O50" s="65" t="s">
        <v>477</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477</v>
      </c>
      <c r="L51" s="64" t="s">
        <v>477</v>
      </c>
      <c r="M51" s="64" t="s">
        <v>477</v>
      </c>
      <c r="N51" s="64" t="s">
        <v>477</v>
      </c>
      <c r="O51" s="65" t="s">
        <v>477</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316</v>
      </c>
      <c r="L52" s="64">
        <v>323</v>
      </c>
      <c r="M52" s="64">
        <v>337</v>
      </c>
      <c r="N52" s="64">
        <v>347</v>
      </c>
      <c r="O52" s="65">
        <v>346</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197</v>
      </c>
      <c r="L53" s="69">
        <v>205</v>
      </c>
      <c r="M53" s="69">
        <v>194</v>
      </c>
      <c r="N53" s="69">
        <v>185</v>
      </c>
      <c r="O53" s="70">
        <v>173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&amp;C11/12</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election activeCell="AP31" sqref="AP31:AT3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3" t="s">
        <v>24</v>
      </c>
      <c r="C41" s="1214"/>
      <c r="D41" s="81"/>
      <c r="E41" s="1215" t="s">
        <v>25</v>
      </c>
      <c r="F41" s="1215"/>
      <c r="G41" s="1215"/>
      <c r="H41" s="1216"/>
      <c r="I41" s="82">
        <v>4595</v>
      </c>
      <c r="J41" s="83">
        <v>4441</v>
      </c>
      <c r="K41" s="83">
        <v>4251</v>
      </c>
      <c r="L41" s="83">
        <v>4016</v>
      </c>
      <c r="M41" s="84">
        <v>3786</v>
      </c>
    </row>
    <row r="42" spans="2:13" ht="27.75" customHeight="1" x14ac:dyDescent="0.15">
      <c r="B42" s="1203"/>
      <c r="C42" s="1204"/>
      <c r="D42" s="85"/>
      <c r="E42" s="1207" t="s">
        <v>26</v>
      </c>
      <c r="F42" s="1207"/>
      <c r="G42" s="1207"/>
      <c r="H42" s="1208"/>
      <c r="I42" s="86" t="s">
        <v>477</v>
      </c>
      <c r="J42" s="87" t="s">
        <v>477</v>
      </c>
      <c r="K42" s="87" t="s">
        <v>477</v>
      </c>
      <c r="L42" s="87" t="s">
        <v>477</v>
      </c>
      <c r="M42" s="88" t="s">
        <v>477</v>
      </c>
    </row>
    <row r="43" spans="2:13" ht="27.75" customHeight="1" x14ac:dyDescent="0.15">
      <c r="B43" s="1203"/>
      <c r="C43" s="1204"/>
      <c r="D43" s="85"/>
      <c r="E43" s="1207" t="s">
        <v>27</v>
      </c>
      <c r="F43" s="1207"/>
      <c r="G43" s="1207"/>
      <c r="H43" s="1208"/>
      <c r="I43" s="86">
        <v>481</v>
      </c>
      <c r="J43" s="87">
        <v>505</v>
      </c>
      <c r="K43" s="87">
        <v>619</v>
      </c>
      <c r="L43" s="87">
        <v>692</v>
      </c>
      <c r="M43" s="88">
        <v>741</v>
      </c>
    </row>
    <row r="44" spans="2:13" ht="27.75" customHeight="1" x14ac:dyDescent="0.15">
      <c r="B44" s="1203"/>
      <c r="C44" s="1204"/>
      <c r="D44" s="85"/>
      <c r="E44" s="1207" t="s">
        <v>28</v>
      </c>
      <c r="F44" s="1207"/>
      <c r="G44" s="1207"/>
      <c r="H44" s="1208"/>
      <c r="I44" s="86">
        <v>327</v>
      </c>
      <c r="J44" s="87">
        <v>271</v>
      </c>
      <c r="K44" s="87">
        <v>227</v>
      </c>
      <c r="L44" s="87">
        <v>292</v>
      </c>
      <c r="M44" s="88">
        <v>249</v>
      </c>
    </row>
    <row r="45" spans="2:13" ht="27.75" customHeight="1" x14ac:dyDescent="0.15">
      <c r="B45" s="1203"/>
      <c r="C45" s="1204"/>
      <c r="D45" s="85"/>
      <c r="E45" s="1207" t="s">
        <v>29</v>
      </c>
      <c r="F45" s="1207"/>
      <c r="G45" s="1207"/>
      <c r="H45" s="1208"/>
      <c r="I45" s="86">
        <v>820</v>
      </c>
      <c r="J45" s="87">
        <v>611</v>
      </c>
      <c r="K45" s="87">
        <v>469</v>
      </c>
      <c r="L45" s="87">
        <v>408</v>
      </c>
      <c r="M45" s="88">
        <v>349</v>
      </c>
    </row>
    <row r="46" spans="2:13" ht="27.75" customHeight="1" x14ac:dyDescent="0.15">
      <c r="B46" s="1203"/>
      <c r="C46" s="1204"/>
      <c r="D46" s="89"/>
      <c r="E46" s="1207" t="s">
        <v>30</v>
      </c>
      <c r="F46" s="1207"/>
      <c r="G46" s="1207"/>
      <c r="H46" s="1208"/>
      <c r="I46" s="86" t="s">
        <v>477</v>
      </c>
      <c r="J46" s="87" t="s">
        <v>477</v>
      </c>
      <c r="K46" s="87" t="s">
        <v>477</v>
      </c>
      <c r="L46" s="87" t="s">
        <v>477</v>
      </c>
      <c r="M46" s="88" t="s">
        <v>477</v>
      </c>
    </row>
    <row r="47" spans="2:13" ht="27.75" customHeight="1" x14ac:dyDescent="0.15">
      <c r="B47" s="1203"/>
      <c r="C47" s="1204"/>
      <c r="D47" s="90"/>
      <c r="E47" s="1217" t="s">
        <v>31</v>
      </c>
      <c r="F47" s="1218"/>
      <c r="G47" s="1218"/>
      <c r="H47" s="1219"/>
      <c r="I47" s="86" t="s">
        <v>477</v>
      </c>
      <c r="J47" s="87" t="s">
        <v>477</v>
      </c>
      <c r="K47" s="87" t="s">
        <v>477</v>
      </c>
      <c r="L47" s="87" t="s">
        <v>477</v>
      </c>
      <c r="M47" s="88" t="s">
        <v>477</v>
      </c>
    </row>
    <row r="48" spans="2:13" ht="27.75" customHeight="1" x14ac:dyDescent="0.15">
      <c r="B48" s="1203"/>
      <c r="C48" s="1204"/>
      <c r="D48" s="85"/>
      <c r="E48" s="1207" t="s">
        <v>32</v>
      </c>
      <c r="F48" s="1207"/>
      <c r="G48" s="1207"/>
      <c r="H48" s="1208"/>
      <c r="I48" s="86" t="s">
        <v>477</v>
      </c>
      <c r="J48" s="87" t="s">
        <v>477</v>
      </c>
      <c r="K48" s="87" t="s">
        <v>477</v>
      </c>
      <c r="L48" s="87" t="s">
        <v>477</v>
      </c>
      <c r="M48" s="88" t="s">
        <v>477</v>
      </c>
    </row>
    <row r="49" spans="2:13" ht="27.75" customHeight="1" x14ac:dyDescent="0.15">
      <c r="B49" s="1205"/>
      <c r="C49" s="1206"/>
      <c r="D49" s="85"/>
      <c r="E49" s="1207" t="s">
        <v>33</v>
      </c>
      <c r="F49" s="1207"/>
      <c r="G49" s="1207"/>
      <c r="H49" s="1208"/>
      <c r="I49" s="86" t="s">
        <v>477</v>
      </c>
      <c r="J49" s="87" t="s">
        <v>477</v>
      </c>
      <c r="K49" s="87" t="s">
        <v>477</v>
      </c>
      <c r="L49" s="87" t="s">
        <v>477</v>
      </c>
      <c r="M49" s="88" t="s">
        <v>477</v>
      </c>
    </row>
    <row r="50" spans="2:13" ht="27.75" customHeight="1" x14ac:dyDescent="0.15">
      <c r="B50" s="1201" t="s">
        <v>34</v>
      </c>
      <c r="C50" s="1202"/>
      <c r="D50" s="91"/>
      <c r="E50" s="1207" t="s">
        <v>35</v>
      </c>
      <c r="F50" s="1207"/>
      <c r="G50" s="1207"/>
      <c r="H50" s="1208"/>
      <c r="I50" s="86">
        <v>3806</v>
      </c>
      <c r="J50" s="87">
        <v>4026</v>
      </c>
      <c r="K50" s="87">
        <v>4278</v>
      </c>
      <c r="L50" s="87">
        <v>4774</v>
      </c>
      <c r="M50" s="88">
        <v>5182</v>
      </c>
    </row>
    <row r="51" spans="2:13" ht="27.75" customHeight="1" x14ac:dyDescent="0.15">
      <c r="B51" s="1203"/>
      <c r="C51" s="1204"/>
      <c r="D51" s="85"/>
      <c r="E51" s="1207" t="s">
        <v>36</v>
      </c>
      <c r="F51" s="1207"/>
      <c r="G51" s="1207"/>
      <c r="H51" s="1208"/>
      <c r="I51" s="86">
        <v>116</v>
      </c>
      <c r="J51" s="87">
        <v>96</v>
      </c>
      <c r="K51" s="87">
        <v>66</v>
      </c>
      <c r="L51" s="87">
        <v>59</v>
      </c>
      <c r="M51" s="88">
        <v>66</v>
      </c>
    </row>
    <row r="52" spans="2:13" ht="27.75" customHeight="1" x14ac:dyDescent="0.15">
      <c r="B52" s="1205"/>
      <c r="C52" s="1206"/>
      <c r="D52" s="85"/>
      <c r="E52" s="1207" t="s">
        <v>37</v>
      </c>
      <c r="F52" s="1207"/>
      <c r="G52" s="1207"/>
      <c r="H52" s="1208"/>
      <c r="I52" s="86">
        <v>3567</v>
      </c>
      <c r="J52" s="87">
        <v>3611</v>
      </c>
      <c r="K52" s="87">
        <v>3680</v>
      </c>
      <c r="L52" s="87">
        <v>3541</v>
      </c>
      <c r="M52" s="88">
        <v>3360</v>
      </c>
    </row>
    <row r="53" spans="2:13" ht="27.75" customHeight="1" thickBot="1" x14ac:dyDescent="0.2">
      <c r="B53" s="1209" t="s">
        <v>21</v>
      </c>
      <c r="C53" s="1210"/>
      <c r="D53" s="92"/>
      <c r="E53" s="1211" t="s">
        <v>38</v>
      </c>
      <c r="F53" s="1211"/>
      <c r="G53" s="1211"/>
      <c r="H53" s="1212"/>
      <c r="I53" s="93">
        <v>-1267</v>
      </c>
      <c r="J53" s="94">
        <v>-1905</v>
      </c>
      <c r="K53" s="94">
        <v>-2458</v>
      </c>
      <c r="L53" s="94">
        <v>-2967</v>
      </c>
      <c r="M53" s="95">
        <v>-3484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&amp;C12/12</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0" t="s">
        <v>546</v>
      </c>
      <c r="H43" s="1221"/>
      <c r="I43" s="1221"/>
      <c r="J43" s="1221"/>
      <c r="K43" s="1221"/>
      <c r="L43" s="1221"/>
      <c r="M43" s="1221"/>
      <c r="N43" s="1221"/>
      <c r="O43" s="1222"/>
    </row>
    <row r="44" spans="2:17" x14ac:dyDescent="0.15">
      <c r="B44" s="250"/>
      <c r="C44" s="246"/>
      <c r="D44" s="246"/>
      <c r="E44" s="246"/>
      <c r="F44" s="246"/>
      <c r="G44" s="1223"/>
      <c r="H44" s="1224"/>
      <c r="I44" s="1224"/>
      <c r="J44" s="1224"/>
      <c r="K44" s="1224"/>
      <c r="L44" s="1224"/>
      <c r="M44" s="1224"/>
      <c r="N44" s="1224"/>
      <c r="O44" s="1225"/>
    </row>
    <row r="45" spans="2:17" x14ac:dyDescent="0.15">
      <c r="B45" s="250"/>
      <c r="C45" s="246"/>
      <c r="D45" s="246"/>
      <c r="E45" s="246"/>
      <c r="F45" s="246"/>
      <c r="G45" s="1223"/>
      <c r="H45" s="1224"/>
      <c r="I45" s="1224"/>
      <c r="J45" s="1224"/>
      <c r="K45" s="1224"/>
      <c r="L45" s="1224"/>
      <c r="M45" s="1224"/>
      <c r="N45" s="1224"/>
      <c r="O45" s="1225"/>
    </row>
    <row r="46" spans="2:17" x14ac:dyDescent="0.15">
      <c r="B46" s="250"/>
      <c r="C46" s="246"/>
      <c r="D46" s="246"/>
      <c r="E46" s="246"/>
      <c r="F46" s="246"/>
      <c r="G46" s="1223"/>
      <c r="H46" s="1224"/>
      <c r="I46" s="1224"/>
      <c r="J46" s="1224"/>
      <c r="K46" s="1224"/>
      <c r="L46" s="1224"/>
      <c r="M46" s="1224"/>
      <c r="N46" s="1224"/>
      <c r="O46" s="1225"/>
    </row>
    <row r="47" spans="2:17" x14ac:dyDescent="0.15">
      <c r="B47" s="250"/>
      <c r="C47" s="246"/>
      <c r="D47" s="246"/>
      <c r="E47" s="246"/>
      <c r="F47" s="246"/>
      <c r="G47" s="1226"/>
      <c r="H47" s="1227"/>
      <c r="I47" s="1227"/>
      <c r="J47" s="1227"/>
      <c r="K47" s="1227"/>
      <c r="L47" s="1227"/>
      <c r="M47" s="1227"/>
      <c r="N47" s="1227"/>
      <c r="O47" s="1228"/>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29"/>
      <c r="H50" s="1230"/>
      <c r="I50" s="1230"/>
      <c r="J50" s="1231"/>
      <c r="K50" s="356" t="s">
        <v>517</v>
      </c>
      <c r="L50" s="356" t="s">
        <v>518</v>
      </c>
      <c r="M50" s="356" t="s">
        <v>519</v>
      </c>
      <c r="N50" s="356" t="s">
        <v>520</v>
      </c>
      <c r="O50" s="356" t="s">
        <v>521</v>
      </c>
    </row>
    <row r="51" spans="1:17" x14ac:dyDescent="0.15">
      <c r="B51" s="250"/>
      <c r="C51" s="246"/>
      <c r="D51" s="246"/>
      <c r="E51" s="246"/>
      <c r="F51" s="246"/>
      <c r="G51" s="1232" t="s">
        <v>548</v>
      </c>
      <c r="H51" s="1233"/>
      <c r="I51" s="1238" t="s">
        <v>549</v>
      </c>
      <c r="J51" s="1238"/>
      <c r="K51" s="1240"/>
      <c r="L51" s="1240"/>
      <c r="M51" s="1240"/>
      <c r="N51" s="1240"/>
      <c r="O51" s="1240"/>
    </row>
    <row r="52" spans="1:17" x14ac:dyDescent="0.15">
      <c r="B52" s="250"/>
      <c r="C52" s="246"/>
      <c r="D52" s="246"/>
      <c r="E52" s="246"/>
      <c r="F52" s="246"/>
      <c r="G52" s="1234"/>
      <c r="H52" s="1235"/>
      <c r="I52" s="1239"/>
      <c r="J52" s="1239"/>
      <c r="K52" s="1241"/>
      <c r="L52" s="1241"/>
      <c r="M52" s="1241"/>
      <c r="N52" s="1241"/>
      <c r="O52" s="1241"/>
    </row>
    <row r="53" spans="1:17" x14ac:dyDescent="0.15">
      <c r="A53" s="357"/>
      <c r="B53" s="250"/>
      <c r="C53" s="246"/>
      <c r="D53" s="246"/>
      <c r="E53" s="246"/>
      <c r="F53" s="246"/>
      <c r="G53" s="1234"/>
      <c r="H53" s="1235"/>
      <c r="I53" s="1242" t="s">
        <v>550</v>
      </c>
      <c r="J53" s="1242"/>
      <c r="K53" s="1249"/>
      <c r="L53" s="1249"/>
      <c r="M53" s="1249"/>
      <c r="N53" s="1249"/>
      <c r="O53" s="1249"/>
    </row>
    <row r="54" spans="1:17" x14ac:dyDescent="0.15">
      <c r="A54" s="357"/>
      <c r="B54" s="250"/>
      <c r="C54" s="246"/>
      <c r="D54" s="246"/>
      <c r="E54" s="246"/>
      <c r="F54" s="246"/>
      <c r="G54" s="1236"/>
      <c r="H54" s="1237"/>
      <c r="I54" s="1242"/>
      <c r="J54" s="1242"/>
      <c r="K54" s="1250"/>
      <c r="L54" s="1250"/>
      <c r="M54" s="1250"/>
      <c r="N54" s="1250"/>
      <c r="O54" s="1250"/>
    </row>
    <row r="55" spans="1:17" x14ac:dyDescent="0.15">
      <c r="A55" s="357"/>
      <c r="B55" s="250"/>
      <c r="C55" s="246"/>
      <c r="D55" s="246"/>
      <c r="E55" s="246"/>
      <c r="F55" s="246"/>
      <c r="G55" s="1243" t="s">
        <v>551</v>
      </c>
      <c r="H55" s="1244"/>
      <c r="I55" s="1242" t="s">
        <v>549</v>
      </c>
      <c r="J55" s="1242"/>
      <c r="K55" s="1240"/>
      <c r="L55" s="1240"/>
      <c r="M55" s="1240"/>
      <c r="N55" s="1240"/>
      <c r="O55" s="1240"/>
    </row>
    <row r="56" spans="1:17" x14ac:dyDescent="0.15">
      <c r="A56" s="357"/>
      <c r="B56" s="250"/>
      <c r="C56" s="246"/>
      <c r="D56" s="246"/>
      <c r="E56" s="246"/>
      <c r="F56" s="246"/>
      <c r="G56" s="1245"/>
      <c r="H56" s="1246"/>
      <c r="I56" s="1242"/>
      <c r="J56" s="1242"/>
      <c r="K56" s="1241"/>
      <c r="L56" s="1241"/>
      <c r="M56" s="1241"/>
      <c r="N56" s="1241"/>
      <c r="O56" s="1241"/>
    </row>
    <row r="57" spans="1:17" s="357" customFormat="1" x14ac:dyDescent="0.15">
      <c r="B57" s="358"/>
      <c r="C57" s="354"/>
      <c r="D57" s="354"/>
      <c r="E57" s="354"/>
      <c r="F57" s="354"/>
      <c r="G57" s="1245"/>
      <c r="H57" s="1246"/>
      <c r="I57" s="1251" t="s">
        <v>550</v>
      </c>
      <c r="J57" s="1251"/>
      <c r="K57" s="1249"/>
      <c r="L57" s="1249"/>
      <c r="M57" s="1249"/>
      <c r="N57" s="1249"/>
      <c r="O57" s="1249"/>
      <c r="P57" s="359"/>
      <c r="Q57" s="358"/>
    </row>
    <row r="58" spans="1:17" s="357" customFormat="1" x14ac:dyDescent="0.15">
      <c r="A58" s="245"/>
      <c r="B58" s="358"/>
      <c r="C58" s="354"/>
      <c r="D58" s="354"/>
      <c r="E58" s="354"/>
      <c r="F58" s="354"/>
      <c r="G58" s="1247"/>
      <c r="H58" s="1248"/>
      <c r="I58" s="1251"/>
      <c r="J58" s="1251"/>
      <c r="K58" s="1250"/>
      <c r="L58" s="1250"/>
      <c r="M58" s="1250"/>
      <c r="N58" s="1250"/>
      <c r="O58" s="1250"/>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20" t="s">
        <v>555</v>
      </c>
      <c r="H65" s="1221"/>
      <c r="I65" s="1221"/>
      <c r="J65" s="1221"/>
      <c r="K65" s="1221"/>
      <c r="L65" s="1221"/>
      <c r="M65" s="1221"/>
      <c r="N65" s="1221"/>
      <c r="O65" s="1222"/>
    </row>
    <row r="66" spans="2:30" x14ac:dyDescent="0.15">
      <c r="B66" s="250"/>
      <c r="C66" s="246"/>
      <c r="D66" s="246"/>
      <c r="E66" s="246"/>
      <c r="F66" s="246"/>
      <c r="G66" s="1223"/>
      <c r="H66" s="1224"/>
      <c r="I66" s="1224"/>
      <c r="J66" s="1224"/>
      <c r="K66" s="1224"/>
      <c r="L66" s="1224"/>
      <c r="M66" s="1224"/>
      <c r="N66" s="1224"/>
      <c r="O66" s="1225"/>
    </row>
    <row r="67" spans="2:30" x14ac:dyDescent="0.15">
      <c r="B67" s="250"/>
      <c r="C67" s="246"/>
      <c r="D67" s="246"/>
      <c r="E67" s="246"/>
      <c r="F67" s="246"/>
      <c r="G67" s="1223"/>
      <c r="H67" s="1224"/>
      <c r="I67" s="1224"/>
      <c r="J67" s="1224"/>
      <c r="K67" s="1224"/>
      <c r="L67" s="1224"/>
      <c r="M67" s="1224"/>
      <c r="N67" s="1224"/>
      <c r="O67" s="1225"/>
    </row>
    <row r="68" spans="2:30" x14ac:dyDescent="0.15">
      <c r="B68" s="250"/>
      <c r="C68" s="246"/>
      <c r="D68" s="246"/>
      <c r="E68" s="246"/>
      <c r="F68" s="246"/>
      <c r="G68" s="1223"/>
      <c r="H68" s="1224"/>
      <c r="I68" s="1224"/>
      <c r="J68" s="1224"/>
      <c r="K68" s="1224"/>
      <c r="L68" s="1224"/>
      <c r="M68" s="1224"/>
      <c r="N68" s="1224"/>
      <c r="O68" s="1225"/>
    </row>
    <row r="69" spans="2:30" x14ac:dyDescent="0.15">
      <c r="B69" s="250"/>
      <c r="C69" s="246"/>
      <c r="D69" s="246"/>
      <c r="E69" s="246"/>
      <c r="F69" s="246"/>
      <c r="G69" s="1226"/>
      <c r="H69" s="1227"/>
      <c r="I69" s="1227"/>
      <c r="J69" s="1227"/>
      <c r="K69" s="1227"/>
      <c r="L69" s="1227"/>
      <c r="M69" s="1227"/>
      <c r="N69" s="1227"/>
      <c r="O69" s="1228"/>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29"/>
      <c r="H72" s="1230"/>
      <c r="I72" s="1230"/>
      <c r="J72" s="1231"/>
      <c r="K72" s="356" t="s">
        <v>517</v>
      </c>
      <c r="L72" s="356" t="s">
        <v>518</v>
      </c>
      <c r="M72" s="356" t="s">
        <v>519</v>
      </c>
      <c r="N72" s="356" t="s">
        <v>520</v>
      </c>
      <c r="O72" s="356" t="s">
        <v>521</v>
      </c>
    </row>
    <row r="73" spans="2:30" x14ac:dyDescent="0.15">
      <c r="B73" s="250"/>
      <c r="C73" s="246"/>
      <c r="D73" s="246"/>
      <c r="E73" s="246"/>
      <c r="F73" s="246"/>
      <c r="G73" s="1232" t="s">
        <v>548</v>
      </c>
      <c r="H73" s="1233"/>
      <c r="I73" s="1238" t="s">
        <v>549</v>
      </c>
      <c r="J73" s="1238"/>
      <c r="K73" s="1252"/>
      <c r="L73" s="1252"/>
      <c r="M73" s="1241"/>
      <c r="N73" s="1241"/>
      <c r="O73" s="1241"/>
      <c r="S73" s="245">
        <v>9.9</v>
      </c>
    </row>
    <row r="74" spans="2:30" x14ac:dyDescent="0.15">
      <c r="B74" s="250"/>
      <c r="C74" s="246"/>
      <c r="D74" s="246"/>
      <c r="E74" s="246"/>
      <c r="F74" s="246"/>
      <c r="G74" s="1234"/>
      <c r="H74" s="1235"/>
      <c r="I74" s="1239"/>
      <c r="J74" s="1239"/>
      <c r="K74" s="1252"/>
      <c r="L74" s="1252"/>
      <c r="M74" s="1241"/>
      <c r="N74" s="1241"/>
      <c r="O74" s="1241"/>
    </row>
    <row r="75" spans="2:30" x14ac:dyDescent="0.15">
      <c r="B75" s="250"/>
      <c r="C75" s="246"/>
      <c r="D75" s="246"/>
      <c r="E75" s="246"/>
      <c r="F75" s="246"/>
      <c r="G75" s="1234"/>
      <c r="H75" s="1235"/>
      <c r="I75" s="1242" t="s">
        <v>554</v>
      </c>
      <c r="J75" s="1242"/>
      <c r="K75" s="1253">
        <v>7.9</v>
      </c>
      <c r="L75" s="1253">
        <v>7.2</v>
      </c>
      <c r="M75" s="1253">
        <v>7.2</v>
      </c>
      <c r="N75" s="1253">
        <v>7</v>
      </c>
      <c r="O75" s="1253">
        <v>6.5</v>
      </c>
      <c r="U75" s="245">
        <v>81.2</v>
      </c>
      <c r="W75" s="245">
        <v>87.2</v>
      </c>
      <c r="Y75" s="245">
        <v>99.8</v>
      </c>
      <c r="AA75" s="245">
        <v>109.5</v>
      </c>
      <c r="AC75" s="245">
        <v>115.2</v>
      </c>
    </row>
    <row r="76" spans="2:30" x14ac:dyDescent="0.15">
      <c r="B76" s="250"/>
      <c r="C76" s="246"/>
      <c r="D76" s="246"/>
      <c r="E76" s="246"/>
      <c r="F76" s="246"/>
      <c r="G76" s="1236"/>
      <c r="H76" s="1237"/>
      <c r="I76" s="1242"/>
      <c r="J76" s="1242"/>
      <c r="K76" s="1250"/>
      <c r="L76" s="1250"/>
      <c r="M76" s="1250"/>
      <c r="N76" s="1250"/>
      <c r="O76" s="1250"/>
    </row>
    <row r="77" spans="2:30" x14ac:dyDescent="0.15">
      <c r="B77" s="250"/>
      <c r="C77" s="246"/>
      <c r="D77" s="246"/>
      <c r="E77" s="246"/>
      <c r="F77" s="246"/>
      <c r="G77" s="1243" t="s">
        <v>551</v>
      </c>
      <c r="H77" s="1244"/>
      <c r="I77" s="1242" t="s">
        <v>549</v>
      </c>
      <c r="J77" s="1242"/>
      <c r="K77" s="1252">
        <v>29.4</v>
      </c>
      <c r="L77" s="1252">
        <v>18.899999999999999</v>
      </c>
      <c r="M77" s="1241">
        <v>10.199999999999999</v>
      </c>
      <c r="N77" s="1241">
        <v>13.1</v>
      </c>
      <c r="O77" s="1241">
        <v>0</v>
      </c>
      <c r="R77" s="245">
        <v>12.3</v>
      </c>
      <c r="T77" s="245">
        <v>11.1</v>
      </c>
    </row>
    <row r="78" spans="2:30" x14ac:dyDescent="0.15">
      <c r="B78" s="250"/>
      <c r="C78" s="246"/>
      <c r="D78" s="246"/>
      <c r="E78" s="246"/>
      <c r="F78" s="246"/>
      <c r="G78" s="1245"/>
      <c r="H78" s="1246"/>
      <c r="I78" s="1242"/>
      <c r="J78" s="1242"/>
      <c r="K78" s="1252"/>
      <c r="L78" s="1252"/>
      <c r="M78" s="1241"/>
      <c r="N78" s="1241"/>
      <c r="O78" s="1241"/>
    </row>
    <row r="79" spans="2:30" x14ac:dyDescent="0.15">
      <c r="B79" s="250"/>
      <c r="C79" s="246"/>
      <c r="D79" s="246"/>
      <c r="E79" s="246"/>
      <c r="F79" s="246"/>
      <c r="G79" s="1245"/>
      <c r="H79" s="1246"/>
      <c r="I79" s="1254" t="s">
        <v>554</v>
      </c>
      <c r="J79" s="1251"/>
      <c r="K79" s="1255">
        <v>10.9</v>
      </c>
      <c r="L79" s="1255">
        <v>10.1</v>
      </c>
      <c r="M79" s="1255">
        <v>9.1</v>
      </c>
      <c r="N79" s="1255">
        <v>8.9</v>
      </c>
      <c r="O79" s="1255">
        <v>7.9</v>
      </c>
      <c r="V79" s="245">
        <v>53.5</v>
      </c>
      <c r="X79" s="245">
        <v>48.2</v>
      </c>
      <c r="Z79" s="245">
        <v>34.200000000000003</v>
      </c>
      <c r="AB79" s="245">
        <v>30.3</v>
      </c>
      <c r="AD79" s="245">
        <v>28.9</v>
      </c>
    </row>
    <row r="80" spans="2:30" x14ac:dyDescent="0.15">
      <c r="B80" s="250"/>
      <c r="C80" s="246"/>
      <c r="D80" s="246"/>
      <c r="E80" s="246"/>
      <c r="F80" s="246"/>
      <c r="G80" s="1247"/>
      <c r="H80" s="1248"/>
      <c r="I80" s="1251"/>
      <c r="J80" s="1251"/>
      <c r="K80" s="1255"/>
      <c r="L80" s="1255"/>
      <c r="M80" s="1255"/>
      <c r="N80" s="1255"/>
      <c r="O80" s="125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168288</v>
      </c>
      <c r="E3" s="118"/>
      <c r="F3" s="119">
        <v>66496</v>
      </c>
      <c r="G3" s="120"/>
      <c r="H3" s="121"/>
    </row>
    <row r="4" spans="1:8" x14ac:dyDescent="0.15">
      <c r="A4" s="122"/>
      <c r="B4" s="123"/>
      <c r="C4" s="124"/>
      <c r="D4" s="125">
        <v>15706</v>
      </c>
      <c r="E4" s="126"/>
      <c r="F4" s="127">
        <v>36530</v>
      </c>
      <c r="G4" s="128"/>
      <c r="H4" s="129"/>
    </row>
    <row r="5" spans="1:8" x14ac:dyDescent="0.15">
      <c r="A5" s="110" t="s">
        <v>511</v>
      </c>
      <c r="B5" s="115"/>
      <c r="C5" s="116"/>
      <c r="D5" s="117">
        <v>303487</v>
      </c>
      <c r="E5" s="118"/>
      <c r="F5" s="119">
        <v>82748</v>
      </c>
      <c r="G5" s="120"/>
      <c r="H5" s="121"/>
    </row>
    <row r="6" spans="1:8" x14ac:dyDescent="0.15">
      <c r="A6" s="122"/>
      <c r="B6" s="123"/>
      <c r="C6" s="124"/>
      <c r="D6" s="125">
        <v>21072</v>
      </c>
      <c r="E6" s="126"/>
      <c r="F6" s="127">
        <v>44732</v>
      </c>
      <c r="G6" s="128"/>
      <c r="H6" s="129"/>
    </row>
    <row r="7" spans="1:8" x14ac:dyDescent="0.15">
      <c r="A7" s="110" t="s">
        <v>512</v>
      </c>
      <c r="B7" s="115"/>
      <c r="C7" s="116"/>
      <c r="D7" s="117">
        <v>218214</v>
      </c>
      <c r="E7" s="118"/>
      <c r="F7" s="119">
        <v>91837</v>
      </c>
      <c r="G7" s="120"/>
      <c r="H7" s="121"/>
    </row>
    <row r="8" spans="1:8" x14ac:dyDescent="0.15">
      <c r="A8" s="122"/>
      <c r="B8" s="123"/>
      <c r="C8" s="124"/>
      <c r="D8" s="125">
        <v>13348</v>
      </c>
      <c r="E8" s="126"/>
      <c r="F8" s="127">
        <v>54439</v>
      </c>
      <c r="G8" s="128"/>
      <c r="H8" s="129"/>
    </row>
    <row r="9" spans="1:8" x14ac:dyDescent="0.15">
      <c r="A9" s="110" t="s">
        <v>513</v>
      </c>
      <c r="B9" s="115"/>
      <c r="C9" s="116"/>
      <c r="D9" s="117">
        <v>190240</v>
      </c>
      <c r="E9" s="118"/>
      <c r="F9" s="119">
        <v>75972</v>
      </c>
      <c r="G9" s="120"/>
      <c r="H9" s="121"/>
    </row>
    <row r="10" spans="1:8" x14ac:dyDescent="0.15">
      <c r="A10" s="122"/>
      <c r="B10" s="123"/>
      <c r="C10" s="124"/>
      <c r="D10" s="125">
        <v>25151</v>
      </c>
      <c r="E10" s="126"/>
      <c r="F10" s="127">
        <v>40712</v>
      </c>
      <c r="G10" s="128"/>
      <c r="H10" s="129"/>
    </row>
    <row r="11" spans="1:8" x14ac:dyDescent="0.15">
      <c r="A11" s="110" t="s">
        <v>514</v>
      </c>
      <c r="B11" s="115"/>
      <c r="C11" s="116"/>
      <c r="D11" s="117">
        <v>204579</v>
      </c>
      <c r="E11" s="118"/>
      <c r="F11" s="119">
        <v>79466</v>
      </c>
      <c r="G11" s="120"/>
      <c r="H11" s="121"/>
    </row>
    <row r="12" spans="1:8" x14ac:dyDescent="0.15">
      <c r="A12" s="122"/>
      <c r="B12" s="123"/>
      <c r="C12" s="130"/>
      <c r="D12" s="125">
        <v>45141</v>
      </c>
      <c r="E12" s="126"/>
      <c r="F12" s="127">
        <v>44645</v>
      </c>
      <c r="G12" s="128"/>
      <c r="H12" s="129"/>
    </row>
    <row r="13" spans="1:8" x14ac:dyDescent="0.15">
      <c r="A13" s="110"/>
      <c r="B13" s="115"/>
      <c r="C13" s="131"/>
      <c r="D13" s="132">
        <v>216962</v>
      </c>
      <c r="E13" s="133"/>
      <c r="F13" s="134">
        <v>79304</v>
      </c>
      <c r="G13" s="135"/>
      <c r="H13" s="121"/>
    </row>
    <row r="14" spans="1:8" x14ac:dyDescent="0.15">
      <c r="A14" s="122"/>
      <c r="B14" s="123"/>
      <c r="C14" s="124"/>
      <c r="D14" s="125">
        <v>24084</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7.09</v>
      </c>
      <c r="C19" s="136">
        <f>ROUND(VALUE(SUBSTITUTE(実質収支比率等に係る経年分析!G$48,"▲","-")),2)</f>
        <v>6.34</v>
      </c>
      <c r="D19" s="136">
        <f>ROUND(VALUE(SUBSTITUTE(実質収支比率等に係る経年分析!H$48,"▲","-")),2)</f>
        <v>8.9600000000000009</v>
      </c>
      <c r="E19" s="136">
        <f>ROUND(VALUE(SUBSTITUTE(実質収支比率等に係る経年分析!I$48,"▲","-")),2)</f>
        <v>9.33</v>
      </c>
      <c r="F19" s="136">
        <f>ROUND(VALUE(SUBSTITUTE(実質収支比率等に係る経年分析!J$48,"▲","-")),2)</f>
        <v>7.88</v>
      </c>
    </row>
    <row r="20" spans="1:11" x14ac:dyDescent="0.15">
      <c r="A20" s="136" t="s">
        <v>43</v>
      </c>
      <c r="B20" s="136">
        <f>ROUND(VALUE(SUBSTITUTE(実質収支比率等に係る経年分析!F$47,"▲","-")),2)</f>
        <v>71.290000000000006</v>
      </c>
      <c r="C20" s="136">
        <f>ROUND(VALUE(SUBSTITUTE(実質収支比率等に係る経年分析!G$47,"▲","-")),2)</f>
        <v>61.44</v>
      </c>
      <c r="D20" s="136">
        <f>ROUND(VALUE(SUBSTITUTE(実質収支比率等に係る経年分析!H$47,"▲","-")),2)</f>
        <v>60.93</v>
      </c>
      <c r="E20" s="136">
        <f>ROUND(VALUE(SUBSTITUTE(実質収支比率等に係る経年分析!I$47,"▲","-")),2)</f>
        <v>61.33</v>
      </c>
      <c r="F20" s="136">
        <f>ROUND(VALUE(SUBSTITUTE(実質収支比率等に係る経年分析!J$47,"▲","-")),2)</f>
        <v>60.17</v>
      </c>
    </row>
    <row r="21" spans="1:11" x14ac:dyDescent="0.15">
      <c r="A21" s="136" t="s">
        <v>44</v>
      </c>
      <c r="B21" s="136">
        <f>IF(ISNUMBER(VALUE(SUBSTITUTE(実質収支比率等に係る経年分析!F$49,"▲","-"))),ROUND(VALUE(SUBSTITUTE(実質収支比率等に係る経年分析!F$49,"▲","-")),2),NA())</f>
        <v>-13.38</v>
      </c>
      <c r="C21" s="136">
        <f>IF(ISNUMBER(VALUE(SUBSTITUTE(実質収支比率等に係る経年分析!G$49,"▲","-"))),ROUND(VALUE(SUBSTITUTE(実質収支比率等に係る経年分析!G$49,"▲","-")),2),NA())</f>
        <v>-9.94</v>
      </c>
      <c r="D21" s="136">
        <f>IF(ISNUMBER(VALUE(SUBSTITUTE(実質収支比率等に係る経年分析!H$49,"▲","-"))),ROUND(VALUE(SUBSTITUTE(実質収支比率等に係る経年分析!H$49,"▲","-")),2),NA())</f>
        <v>2.61</v>
      </c>
      <c r="E21" s="136">
        <f>IF(ISNUMBER(VALUE(SUBSTITUTE(実質収支比率等に係る経年分析!I$49,"▲","-"))),ROUND(VALUE(SUBSTITUTE(実質収支比率等に係る経年分析!I$49,"▲","-")),2),NA())</f>
        <v>2.84</v>
      </c>
      <c r="F21" s="136">
        <f>IF(ISNUMBER(VALUE(SUBSTITUTE(実質収支比率等に係る経年分析!J$49,"▲","-"))),ROUND(VALUE(SUBSTITUTE(実質収支比率等に係る経年分析!J$49,"▲","-")),2),NA())</f>
        <v>-2.34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0.57999999999999996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0.23</v>
      </c>
    </row>
    <row r="34" spans="1:16" x14ac:dyDescent="0.15">
      <c r="A34" s="137" t="str">
        <f>IF(連結実質赤字比率に係る赤字・黒字の構成分析!C$36="",NA(),連結実質赤字比率に係る赤字・黒字の構成分析!C$36)</f>
        <v>恩納村国民健康保険特別会計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3.34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4.1900000000000004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8.9499999999999993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17.739999999999998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18.940000000000001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19.46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316</v>
      </c>
      <c r="E42" s="138"/>
      <c r="F42" s="138"/>
      <c r="G42" s="138">
        <f>'実質公債費比率（分子）の構造'!L$52</f>
        <v>323</v>
      </c>
      <c r="H42" s="138"/>
      <c r="I42" s="138"/>
      <c r="J42" s="138">
        <f>'実質公債費比率（分子）の構造'!M$52</f>
        <v>337</v>
      </c>
      <c r="K42" s="138"/>
      <c r="L42" s="138"/>
      <c r="M42" s="138">
        <f>'実質公債費比率（分子）の構造'!N$52</f>
        <v>347</v>
      </c>
      <c r="N42" s="138"/>
      <c r="O42" s="138"/>
      <c r="P42" s="138">
        <f>'実質公債費比率（分子）の構造'!O$52</f>
        <v>346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58</v>
      </c>
      <c r="C45" s="138"/>
      <c r="D45" s="138"/>
      <c r="E45" s="138">
        <f>'実質公債費比率（分子）の構造'!L$49</f>
        <v>65</v>
      </c>
      <c r="F45" s="138"/>
      <c r="G45" s="138"/>
      <c r="H45" s="138">
        <f>'実質公債費比率（分子）の構造'!M$49</f>
        <v>64</v>
      </c>
      <c r="I45" s="138"/>
      <c r="J45" s="138"/>
      <c r="K45" s="138">
        <f>'実質公債費比率（分子）の構造'!N$49</f>
        <v>62</v>
      </c>
      <c r="L45" s="138"/>
      <c r="M45" s="138"/>
      <c r="N45" s="138">
        <f>'実質公債費比率（分子）の構造'!O$49</f>
        <v>56</v>
      </c>
      <c r="O45" s="138"/>
      <c r="P45" s="138"/>
    </row>
    <row r="46" spans="1:16" x14ac:dyDescent="0.15">
      <c r="A46" s="138" t="s">
        <v>55</v>
      </c>
      <c r="B46" s="138">
        <f>'実質公債費比率（分子）の構造'!K$48</f>
        <v>18</v>
      </c>
      <c r="C46" s="138"/>
      <c r="D46" s="138"/>
      <c r="E46" s="138">
        <f>'実質公債費比率（分子）の構造'!L$48</f>
        <v>21</v>
      </c>
      <c r="F46" s="138"/>
      <c r="G46" s="138"/>
      <c r="H46" s="138">
        <f>'実質公債費比率（分子）の構造'!M$48</f>
        <v>24</v>
      </c>
      <c r="I46" s="138"/>
      <c r="J46" s="138"/>
      <c r="K46" s="138">
        <f>'実質公債費比率（分子）の構造'!N$48</f>
        <v>27</v>
      </c>
      <c r="L46" s="138"/>
      <c r="M46" s="138"/>
      <c r="N46" s="138">
        <f>'実質公債費比率（分子）の構造'!O$48</f>
        <v>27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437</v>
      </c>
      <c r="C49" s="138"/>
      <c r="D49" s="138"/>
      <c r="E49" s="138">
        <f>'実質公債費比率（分子）の構造'!L$45</f>
        <v>442</v>
      </c>
      <c r="F49" s="138"/>
      <c r="G49" s="138"/>
      <c r="H49" s="138">
        <f>'実質公債費比率（分子）の構造'!M$45</f>
        <v>443</v>
      </c>
      <c r="I49" s="138"/>
      <c r="J49" s="138"/>
      <c r="K49" s="138">
        <f>'実質公債費比率（分子）の構造'!N$45</f>
        <v>443</v>
      </c>
      <c r="L49" s="138"/>
      <c r="M49" s="138"/>
      <c r="N49" s="138">
        <f>'実質公債費比率（分子）の構造'!O$45</f>
        <v>436</v>
      </c>
      <c r="O49" s="138"/>
      <c r="P49" s="138"/>
    </row>
    <row r="50" spans="1:16" x14ac:dyDescent="0.15">
      <c r="A50" s="138" t="s">
        <v>59</v>
      </c>
      <c r="B50" s="138" t="e">
        <f>NA()</f>
        <v>#N/A</v>
      </c>
      <c r="C50" s="138">
        <f>IF(ISNUMBER('実質公債費比率（分子）の構造'!K$53),'実質公債費比率（分子）の構造'!K$53,NA())</f>
        <v>197</v>
      </c>
      <c r="D50" s="138" t="e">
        <f>NA()</f>
        <v>#N/A</v>
      </c>
      <c r="E50" s="138" t="e">
        <f>NA()</f>
        <v>#N/A</v>
      </c>
      <c r="F50" s="138">
        <f>IF(ISNUMBER('実質公債費比率（分子）の構造'!L$53),'実質公債費比率（分子）の構造'!L$53,NA())</f>
        <v>205</v>
      </c>
      <c r="G50" s="138" t="e">
        <f>NA()</f>
        <v>#N/A</v>
      </c>
      <c r="H50" s="138" t="e">
        <f>NA()</f>
        <v>#N/A</v>
      </c>
      <c r="I50" s="138">
        <f>IF(ISNUMBER('実質公債費比率（分子）の構造'!M$53),'実質公債費比率（分子）の構造'!M$53,NA())</f>
        <v>194</v>
      </c>
      <c r="J50" s="138" t="e">
        <f>NA()</f>
        <v>#N/A</v>
      </c>
      <c r="K50" s="138" t="e">
        <f>NA()</f>
        <v>#N/A</v>
      </c>
      <c r="L50" s="138">
        <f>IF(ISNUMBER('実質公債費比率（分子）の構造'!N$53),'実質公債費比率（分子）の構造'!N$53,NA())</f>
        <v>185</v>
      </c>
      <c r="M50" s="138" t="e">
        <f>NA()</f>
        <v>#N/A</v>
      </c>
      <c r="N50" s="138" t="e">
        <f>NA()</f>
        <v>#N/A</v>
      </c>
      <c r="O50" s="138">
        <f>IF(ISNUMBER('実質公債費比率（分子）の構造'!O$53),'実質公債費比率（分子）の構造'!O$53,NA())</f>
        <v>173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3567</v>
      </c>
      <c r="E56" s="137"/>
      <c r="F56" s="137"/>
      <c r="G56" s="137">
        <f>'将来負担比率（分子）の構造'!J$52</f>
        <v>3611</v>
      </c>
      <c r="H56" s="137"/>
      <c r="I56" s="137"/>
      <c r="J56" s="137">
        <f>'将来負担比率（分子）の構造'!K$52</f>
        <v>3680</v>
      </c>
      <c r="K56" s="137"/>
      <c r="L56" s="137"/>
      <c r="M56" s="137">
        <f>'将来負担比率（分子）の構造'!L$52</f>
        <v>3541</v>
      </c>
      <c r="N56" s="137"/>
      <c r="O56" s="137"/>
      <c r="P56" s="137">
        <f>'将来負担比率（分子）の構造'!M$52</f>
        <v>3360</v>
      </c>
    </row>
    <row r="57" spans="1:16" x14ac:dyDescent="0.15">
      <c r="A57" s="137" t="s">
        <v>36</v>
      </c>
      <c r="B57" s="137"/>
      <c r="C57" s="137"/>
      <c r="D57" s="137">
        <f>'将来負担比率（分子）の構造'!I$51</f>
        <v>116</v>
      </c>
      <c r="E57" s="137"/>
      <c r="F57" s="137"/>
      <c r="G57" s="137">
        <f>'将来負担比率（分子）の構造'!J$51</f>
        <v>96</v>
      </c>
      <c r="H57" s="137"/>
      <c r="I57" s="137"/>
      <c r="J57" s="137">
        <f>'将来負担比率（分子）の構造'!K$51</f>
        <v>66</v>
      </c>
      <c r="K57" s="137"/>
      <c r="L57" s="137"/>
      <c r="M57" s="137">
        <f>'将来負担比率（分子）の構造'!L$51</f>
        <v>59</v>
      </c>
      <c r="N57" s="137"/>
      <c r="O57" s="137"/>
      <c r="P57" s="137">
        <f>'将来負担比率（分子）の構造'!M$51</f>
        <v>66</v>
      </c>
    </row>
    <row r="58" spans="1:16" x14ac:dyDescent="0.15">
      <c r="A58" s="137" t="s">
        <v>35</v>
      </c>
      <c r="B58" s="137"/>
      <c r="C58" s="137"/>
      <c r="D58" s="137">
        <f>'将来負担比率（分子）の構造'!I$50</f>
        <v>3806</v>
      </c>
      <c r="E58" s="137"/>
      <c r="F58" s="137"/>
      <c r="G58" s="137">
        <f>'将来負担比率（分子）の構造'!J$50</f>
        <v>4026</v>
      </c>
      <c r="H58" s="137"/>
      <c r="I58" s="137"/>
      <c r="J58" s="137">
        <f>'将来負担比率（分子）の構造'!K$50</f>
        <v>4278</v>
      </c>
      <c r="K58" s="137"/>
      <c r="L58" s="137"/>
      <c r="M58" s="137">
        <f>'将来負担比率（分子）の構造'!L$50</f>
        <v>4774</v>
      </c>
      <c r="N58" s="137"/>
      <c r="O58" s="137"/>
      <c r="P58" s="137">
        <f>'将来負担比率（分子）の構造'!M$50</f>
        <v>5182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820</v>
      </c>
      <c r="C62" s="137"/>
      <c r="D62" s="137"/>
      <c r="E62" s="137">
        <f>'将来負担比率（分子）の構造'!J$45</f>
        <v>611</v>
      </c>
      <c r="F62" s="137"/>
      <c r="G62" s="137"/>
      <c r="H62" s="137">
        <f>'将来負担比率（分子）の構造'!K$45</f>
        <v>469</v>
      </c>
      <c r="I62" s="137"/>
      <c r="J62" s="137"/>
      <c r="K62" s="137">
        <f>'将来負担比率（分子）の構造'!L$45</f>
        <v>408</v>
      </c>
      <c r="L62" s="137"/>
      <c r="M62" s="137"/>
      <c r="N62" s="137">
        <f>'将来負担比率（分子）の構造'!M$45</f>
        <v>349</v>
      </c>
      <c r="O62" s="137"/>
      <c r="P62" s="137"/>
    </row>
    <row r="63" spans="1:16" x14ac:dyDescent="0.15">
      <c r="A63" s="137" t="s">
        <v>28</v>
      </c>
      <c r="B63" s="137">
        <f>'将来負担比率（分子）の構造'!I$44</f>
        <v>327</v>
      </c>
      <c r="C63" s="137"/>
      <c r="D63" s="137"/>
      <c r="E63" s="137">
        <f>'将来負担比率（分子）の構造'!J$44</f>
        <v>271</v>
      </c>
      <c r="F63" s="137"/>
      <c r="G63" s="137"/>
      <c r="H63" s="137">
        <f>'将来負担比率（分子）の構造'!K$44</f>
        <v>227</v>
      </c>
      <c r="I63" s="137"/>
      <c r="J63" s="137"/>
      <c r="K63" s="137">
        <f>'将来負担比率（分子）の構造'!L$44</f>
        <v>292</v>
      </c>
      <c r="L63" s="137"/>
      <c r="M63" s="137"/>
      <c r="N63" s="137">
        <f>'将来負担比率（分子）の構造'!M$44</f>
        <v>249</v>
      </c>
      <c r="O63" s="137"/>
      <c r="P63" s="137"/>
    </row>
    <row r="64" spans="1:16" x14ac:dyDescent="0.15">
      <c r="A64" s="137" t="s">
        <v>27</v>
      </c>
      <c r="B64" s="137">
        <f>'将来負担比率（分子）の構造'!I$43</f>
        <v>481</v>
      </c>
      <c r="C64" s="137"/>
      <c r="D64" s="137"/>
      <c r="E64" s="137">
        <f>'将来負担比率（分子）の構造'!J$43</f>
        <v>505</v>
      </c>
      <c r="F64" s="137"/>
      <c r="G64" s="137"/>
      <c r="H64" s="137">
        <f>'将来負担比率（分子）の構造'!K$43</f>
        <v>619</v>
      </c>
      <c r="I64" s="137"/>
      <c r="J64" s="137"/>
      <c r="K64" s="137">
        <f>'将来負担比率（分子）の構造'!L$43</f>
        <v>692</v>
      </c>
      <c r="L64" s="137"/>
      <c r="M64" s="137"/>
      <c r="N64" s="137">
        <f>'将来負担比率（分子）の構造'!M$43</f>
        <v>741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4595</v>
      </c>
      <c r="C66" s="137"/>
      <c r="D66" s="137"/>
      <c r="E66" s="137">
        <f>'将来負担比率（分子）の構造'!J$41</f>
        <v>4441</v>
      </c>
      <c r="F66" s="137"/>
      <c r="G66" s="137"/>
      <c r="H66" s="137">
        <f>'将来負担比率（分子）の構造'!K$41</f>
        <v>4251</v>
      </c>
      <c r="I66" s="137"/>
      <c r="J66" s="137"/>
      <c r="K66" s="137">
        <f>'将来負担比率（分子）の構造'!L$41</f>
        <v>4016</v>
      </c>
      <c r="L66" s="137"/>
      <c r="M66" s="137"/>
      <c r="N66" s="137">
        <f>'将来負担比率（分子）の構造'!M$41</f>
        <v>3786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2018-02-28T07:19:46Z</cp:lastPrinted>
  <dcterms:created xsi:type="dcterms:W3CDTF">2018-01-24T06:47:09Z</dcterms:created>
  <dcterms:modified xsi:type="dcterms:W3CDTF">2018-04-27T02:23:44Z</dcterms:modified>
</cp:coreProperties>
</file>