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010202\Desktop\20220120_恩納村様調査もの（公営企業会計）\FW__【1_20〆】公営企業に係る経営比較分析表（令和２年度決算）の分析等について（依頼）\"/>
    </mc:Choice>
  </mc:AlternateContent>
  <xr:revisionPtr revIDLastSave="0" documentId="13_ncr:1_{35CF1736-01D8-4509-AD33-B93295C682A2}" xr6:coauthVersionLast="47" xr6:coauthVersionMax="47" xr10:uidLastSave="{00000000-0000-0000-0000-000000000000}"/>
  <workbookProtection workbookAlgorithmName="SHA-512" workbookHashValue="SFxFoE+ZW+QFMGMrXWwnUowDAWD2futS9NQXbrNqBWdNsjxYdDbrzo7Hz+vvKvZ+RbSCCV+AcUphyXXloqwxQQ==" workbookSaltValue="JXfZjUQXMT7/Rm/6FDffPQ==" workbookSpinCount="100000" lockStructure="1"/>
  <bookViews>
    <workbookView xWindow="-28920" yWindow="-480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E85" i="4"/>
  <c r="BB10" i="4"/>
  <c r="AT10" i="4"/>
  <c r="AL10" i="4"/>
  <c r="W10" i="4"/>
  <c r="BB8" i="4"/>
  <c r="AT8" i="4"/>
  <c r="AD8" i="4"/>
  <c r="W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<sst xmlns="http://schemas.openxmlformats.org/spreadsheetml/2006/main" count="228" uniqueCount="113">
  <si>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</si>
  <si>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</si>
  <si>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</si>
  <si>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</si>
  <si>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</si>
  <si>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</si>
  <si>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</si>
  <si>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</si>
  <si>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</si>
  <si>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</si>
  <si>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</si>
  <si>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</si>
  <si>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</si>
  <si>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</si>
  <si>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</si>
  <si>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</si>
  <si>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</si>
  <si>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</si>
  <si>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</si>
  <si>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</si>
  <si>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</si>
  <si>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</si>
  <si>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</si>
  <si>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</si>
  <si>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</si>
  <si>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</si>
  <si>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</si>
  <si>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</si>
  <si>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</si>
  <si>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</si>
  <si>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</si>
  <si>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</si>
  <si>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</si>
  <si>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</si>
  <si>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</si>
  <si>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</si>
  <si>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</si>
  <si>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</si>
  <si>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</si>
  <si>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</si>
  <si>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</si>
  <si>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</si>
  <si>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</si>
  <si>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</si>
  <si>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</si>
  <si>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</si>
  <si>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</si>
  <si>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</si>
  <si>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</si>
  <si>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</si>
  <si>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</si>
  <si>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</si>
  <si>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</si>
  <si>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</si>
  <si>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</si>
  <si>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</si>
  <si>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</si>
  <si>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</si>
  <si>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</si>
  <si>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</si>
  <si>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</si>
  <si>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</si>
  <si>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</si>
  <si>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</si>
  <si>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</si>
  <si>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</si>
  <si>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</si>
  <si>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</si>
  <si>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</si>
  <si>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</si>
  <si>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</si>
  <si>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</si>
  <si>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</si>
  <si>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</si>
  <si>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</si>
  <si>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</si>
  <si>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</si>
  <si>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</si>
  <si>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</si>
  <si>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</si>
  <si>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</si>
  <si>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</si>
  <si>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</si>
  <si>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</si>
  <si>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</si>
  <si>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</si>
  <si>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</si>
  <si>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</si>
  <si>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</si>
  <si>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</si>
  <si>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</si>
  <si>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</si>
  <si>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</si>
  <si>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恩納村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</si>
  <si>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</si>
  <si>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</si>
  <si>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</si>
  <si>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</si>
  <si>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</si>
  <si>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</si>
  <si>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</si>
  <si>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</si>
  <si>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</si>
  <si>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</si>
  <si>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</si>
  <si>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</si>
  <si>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</si>
  <si>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</si>
  <si>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</si>
  <si>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</si>
  <si>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①経常収支比率(%)は、当該値が109.22%と100%を上回っており経営の健全性が示されていますが、類似団体平均値を下回り、前年度から改善しました。今後も支出面の改革に取り組みます。
②累積欠損金比率(%)は、当該値が0.00%を続けており、累積欠損金が無いことが示されています。
③流動比率(%)は、当該値が508.13%と前年度からは悪化したものの類似団体平均は上回っており、短期の支払い債務に対する支払能力が示されています。
④企業債残高対給水収益比率(%)は、当該値が131.93%と類似団体平均値を下回っていますが、今後は老朽化した施設等の更新工事を進めて行くことから、令和2年度に続き企業債残高の増加が見込まれます。
</t>
    </r>
    <r>
      <rPr>
        <sz val="11"/>
        <rFont val="ＭＳ ゴシック"/>
        <family val="3"/>
        <charset val="128"/>
      </rPr>
      <t>⑤料金回収率(%)は、当該値が91.94%と100％を切りました。今後も業務効率化等支出面の改革に取り組みます。</t>
    </r>
    <r>
      <rPr>
        <sz val="11"/>
        <color theme="1"/>
        <rFont val="ＭＳ ゴシック"/>
        <family val="3"/>
        <charset val="128"/>
      </rPr>
      <t xml:space="preserve">
⑥給水原価(円)は、当該値が207.79円と平均値を上回とともに前年度よりも大幅に増加しました</t>
    </r>
    <r>
      <rPr>
        <sz val="11"/>
        <rFont val="ＭＳ ゴシック"/>
        <family val="3"/>
        <charset val="128"/>
      </rPr>
      <t>。今後も維持管理費等の削減を行い経常経費の抑止を図</t>
    </r>
    <r>
      <rPr>
        <sz val="11"/>
        <color theme="1"/>
        <rFont val="ＭＳ ゴシック"/>
        <family val="3"/>
        <charset val="128"/>
      </rPr>
      <t>る必要があります。
⑦施設利用率(%)は、当該値が55.20%と類似団体平均値を上回っており、施設の利用状況や規模が適正ですが、前年度よりも指標が悪化したため、当該結果が一時的なものか今後の動向に注意します。
⑧有収率(%)は、当該値が91.74%と施設の稼働状況が収益に反映されていると言えます。前年度から若干指標が悪化したため、今後も有収率の向上に努め、漏水防止・調査等の漏水対策を進めて行きます。</t>
    </r>
    <rPh sb="1" eb="3">
      <t>ケイジョウ</t>
    </rPh>
    <rPh sb="3" eb="5">
      <t>シュウシ</t>
    </rPh>
    <rPh sb="5" eb="7">
      <t>ヒリツ</t>
    </rPh>
    <rPh sb="12" eb="14">
      <t>トウガイ</t>
    </rPh>
    <rPh sb="14" eb="15">
      <t>チ</t>
    </rPh>
    <rPh sb="29" eb="31">
      <t>ウワマワ</t>
    </rPh>
    <rPh sb="35" eb="37">
      <t>ケイエイ</t>
    </rPh>
    <rPh sb="38" eb="41">
      <t>ケンゼンセイ</t>
    </rPh>
    <rPh sb="42" eb="43">
      <t>シメ</t>
    </rPh>
    <rPh sb="51" eb="53">
      <t>ルイジ</t>
    </rPh>
    <rPh sb="53" eb="55">
      <t>ダンタイ</t>
    </rPh>
    <rPh sb="55" eb="58">
      <t>ヘイキンチ</t>
    </rPh>
    <rPh sb="59" eb="61">
      <t>シタマワ</t>
    </rPh>
    <rPh sb="63" eb="66">
      <t>ゼンネンド</t>
    </rPh>
    <rPh sb="68" eb="70">
      <t>カイゼン</t>
    </rPh>
    <rPh sb="75" eb="77">
      <t>コンゴ</t>
    </rPh>
    <rPh sb="78" eb="81">
      <t>シシュツメン</t>
    </rPh>
    <rPh sb="82" eb="84">
      <t>カイカク</t>
    </rPh>
    <rPh sb="85" eb="86">
      <t>ト</t>
    </rPh>
    <rPh sb="87" eb="88">
      <t>ク</t>
    </rPh>
    <rPh sb="94" eb="96">
      <t>ルイセキ</t>
    </rPh>
    <rPh sb="96" eb="99">
      <t>ケッソンキン</t>
    </rPh>
    <rPh sb="99" eb="101">
      <t>ヒリツ</t>
    </rPh>
    <rPh sb="106" eb="108">
      <t>トウガイ</t>
    </rPh>
    <rPh sb="108" eb="109">
      <t>チ</t>
    </rPh>
    <rPh sb="116" eb="117">
      <t>ツヅ</t>
    </rPh>
    <rPh sb="122" eb="124">
      <t>ルイセキ</t>
    </rPh>
    <rPh sb="124" eb="126">
      <t>ケッソン</t>
    </rPh>
    <rPh sb="126" eb="127">
      <t>キン</t>
    </rPh>
    <rPh sb="128" eb="129">
      <t>ナ</t>
    </rPh>
    <rPh sb="133" eb="134">
      <t>シメ</t>
    </rPh>
    <rPh sb="143" eb="145">
      <t>リュウドウ</t>
    </rPh>
    <rPh sb="145" eb="147">
      <t>ヒリツ</t>
    </rPh>
    <rPh sb="152" eb="154">
      <t>トウガイ</t>
    </rPh>
    <rPh sb="154" eb="155">
      <t>チ</t>
    </rPh>
    <rPh sb="164" eb="167">
      <t>ゼンネンド</t>
    </rPh>
    <rPh sb="170" eb="172">
      <t>アッカ</t>
    </rPh>
    <rPh sb="181" eb="183">
      <t>ヘイキン</t>
    </rPh>
    <rPh sb="184" eb="186">
      <t>ウワマワ</t>
    </rPh>
    <rPh sb="191" eb="193">
      <t>タンキ</t>
    </rPh>
    <rPh sb="194" eb="196">
      <t>シハラ</t>
    </rPh>
    <rPh sb="197" eb="199">
      <t>サイム</t>
    </rPh>
    <rPh sb="200" eb="201">
      <t>タイ</t>
    </rPh>
    <rPh sb="203" eb="205">
      <t>シハラ</t>
    </rPh>
    <rPh sb="205" eb="207">
      <t>ノウリョク</t>
    </rPh>
    <rPh sb="208" eb="209">
      <t>シメ</t>
    </rPh>
    <rPh sb="218" eb="221">
      <t>キギョウサイ</t>
    </rPh>
    <rPh sb="221" eb="223">
      <t>ザンダカ</t>
    </rPh>
    <rPh sb="223" eb="224">
      <t>タイ</t>
    </rPh>
    <rPh sb="224" eb="226">
      <t>キュウスイ</t>
    </rPh>
    <rPh sb="226" eb="228">
      <t>シュウエキ</t>
    </rPh>
    <rPh sb="228" eb="230">
      <t>ヒリツ</t>
    </rPh>
    <rPh sb="235" eb="237">
      <t>トウガイ</t>
    </rPh>
    <rPh sb="237" eb="238">
      <t>チ</t>
    </rPh>
    <rPh sb="251" eb="254">
      <t>ヘイキンチ</t>
    </rPh>
    <rPh sb="255" eb="257">
      <t>シタマワ</t>
    </rPh>
    <rPh sb="300" eb="303">
      <t>カイシュウリツ</t>
    </rPh>
    <rPh sb="308" eb="310">
      <t>トウガイ</t>
    </rPh>
    <rPh sb="310" eb="311">
      <t>チ</t>
    </rPh>
    <rPh sb="325" eb="327">
      <t>ウワマワ</t>
    </rPh>
    <rPh sb="336" eb="338">
      <t>ヒヨウ</t>
    </rPh>
    <rPh sb="339" eb="341">
      <t>リョウキン</t>
    </rPh>
    <rPh sb="341" eb="343">
      <t>シュウニュウ</t>
    </rPh>
    <rPh sb="343" eb="344">
      <t>キリ</t>
    </rPh>
    <rPh sb="376" eb="378">
      <t>ゼンコク</t>
    </rPh>
    <rPh sb="399" eb="400">
      <t>トウ</t>
    </rPh>
    <rPh sb="414" eb="416">
      <t>ゾウカ</t>
    </rPh>
    <rPh sb="422" eb="424">
      <t>ヨクシ</t>
    </rPh>
    <rPh sb="425" eb="426">
      <t>ハカ</t>
    </rPh>
    <rPh sb="427" eb="429">
      <t>ヒツヨウ</t>
    </rPh>
    <rPh sb="437" eb="439">
      <t>シセツ</t>
    </rPh>
    <rPh sb="439" eb="442">
      <t>リヨウリツ</t>
    </rPh>
    <rPh sb="447" eb="449">
      <t>トウガイ</t>
    </rPh>
    <rPh sb="449" eb="450">
      <t>チ</t>
    </rPh>
    <rPh sb="458" eb="460">
      <t>ゼンコク</t>
    </rPh>
    <rPh sb="460" eb="462">
      <t>ヘイキン</t>
    </rPh>
    <rPh sb="462" eb="463">
      <t>オヨ</t>
    </rPh>
    <rPh sb="464" eb="466">
      <t>ルイジ</t>
    </rPh>
    <rPh sb="466" eb="468">
      <t>ダンタイ</t>
    </rPh>
    <rPh sb="478" eb="480">
      <t>ジョウキョウ</t>
    </rPh>
    <rPh sb="481" eb="483">
      <t>キボ</t>
    </rPh>
    <rPh sb="484" eb="486">
      <t>テキセイ</t>
    </rPh>
    <rPh sb="492" eb="493">
      <t>シメ</t>
    </rPh>
    <rPh sb="501" eb="503">
      <t>ユウシュウ</t>
    </rPh>
    <rPh sb="503" eb="504">
      <t>リツ</t>
    </rPh>
    <rPh sb="509" eb="512">
      <t>ゼンネンド</t>
    </rPh>
    <rPh sb="515" eb="517">
      <t>シヒョウ</t>
    </rPh>
    <rPh sb="518" eb="520">
      <t>アッカ</t>
    </rPh>
    <rPh sb="525" eb="529">
      <t>トウガイケッカ</t>
    </rPh>
    <rPh sb="530" eb="533">
      <t>イチジテキ</t>
    </rPh>
    <rPh sb="537" eb="539">
      <t>コンゴ</t>
    </rPh>
    <rPh sb="540" eb="542">
      <t>ドウコウ</t>
    </rPh>
    <rPh sb="543" eb="545">
      <t>チュウイ</t>
    </rPh>
    <rPh sb="551" eb="553">
      <t>シセツ</t>
    </rPh>
    <rPh sb="554" eb="556">
      <t>カドウ</t>
    </rPh>
    <rPh sb="556" eb="558">
      <t>ジョウキョウ</t>
    </rPh>
    <rPh sb="559" eb="561">
      <t>シュウエキ</t>
    </rPh>
    <rPh sb="570" eb="571">
      <t>イ</t>
    </rPh>
    <rPh sb="575" eb="577">
      <t>コンゴ</t>
    </rPh>
    <rPh sb="578" eb="580">
      <t>ユウシュウ</t>
    </rPh>
    <rPh sb="580" eb="581">
      <t>リツ</t>
    </rPh>
    <rPh sb="582" eb="584">
      <t>コウジョウ</t>
    </rPh>
    <rPh sb="585" eb="586">
      <t>ツト</t>
    </rPh>
    <rPh sb="588" eb="590">
      <t>ロウスイ</t>
    </rPh>
    <rPh sb="590" eb="592">
      <t>ボウシ</t>
    </rPh>
    <rPh sb="612" eb="613">
      <t>トウ</t>
    </rPh>
    <rPh sb="614" eb="616">
      <t>ロウスイ</t>
    </rPh>
    <rPh sb="616" eb="618">
      <t>タイサク</t>
    </rPh>
    <rPh sb="619" eb="620">
      <t>スス</t>
    </rPh>
    <rPh sb="622" eb="623">
      <t>ユ</t>
    </rPh>
    <phoneticPr fontId="4"/>
  </si>
  <si>
    <t>①有形固定資産減価償却率(%)は、当該値が55.75%と全国平均及び類似団体平均値を上回って推移しています。今後は老朽化施設等の更新を行っていくことから、その財源の確保が必要となります。
②管路経年劣化・③管路更新率は、ともに全国平均及び類似団体平均値を下回っています。本村の最も古い管路は昭和50年代に布設されたものであり、今後耐用年数に達する管路が増加してくることから、計画的かつ効率的な管路の更新に努める必要があります。</t>
    <rPh sb="1" eb="3">
      <t>ユウケイ</t>
    </rPh>
    <rPh sb="3" eb="7">
      <t>コテイシサン</t>
    </rPh>
    <rPh sb="7" eb="9">
      <t>ゲンカ</t>
    </rPh>
    <rPh sb="9" eb="11">
      <t>ショウキャク</t>
    </rPh>
    <rPh sb="11" eb="12">
      <t>リツ</t>
    </rPh>
    <rPh sb="17" eb="19">
      <t>トウガイ</t>
    </rPh>
    <rPh sb="19" eb="20">
      <t>チ</t>
    </rPh>
    <rPh sb="28" eb="30">
      <t>ゼンコク</t>
    </rPh>
    <rPh sb="30" eb="32">
      <t>ヘイキン</t>
    </rPh>
    <rPh sb="32" eb="33">
      <t>オヨ</t>
    </rPh>
    <rPh sb="34" eb="36">
      <t>ルイジ</t>
    </rPh>
    <rPh sb="36" eb="38">
      <t>ダンタイ</t>
    </rPh>
    <rPh sb="38" eb="41">
      <t>ヘイキンチ</t>
    </rPh>
    <rPh sb="42" eb="44">
      <t>ウワマワ</t>
    </rPh>
    <rPh sb="46" eb="48">
      <t>スイイ</t>
    </rPh>
    <rPh sb="54" eb="56">
      <t>コンゴ</t>
    </rPh>
    <rPh sb="57" eb="60">
      <t>ロウキュウカ</t>
    </rPh>
    <rPh sb="60" eb="62">
      <t>シセツ</t>
    </rPh>
    <rPh sb="62" eb="63">
      <t>トウ</t>
    </rPh>
    <rPh sb="64" eb="66">
      <t>コウシン</t>
    </rPh>
    <rPh sb="67" eb="68">
      <t>オコナ</t>
    </rPh>
    <rPh sb="79" eb="81">
      <t>ザイゲン</t>
    </rPh>
    <rPh sb="82" eb="84">
      <t>カクホ</t>
    </rPh>
    <rPh sb="85" eb="87">
      <t>ヒツヨウ</t>
    </rPh>
    <rPh sb="95" eb="97">
      <t>カンロ</t>
    </rPh>
    <rPh sb="97" eb="99">
      <t>ケイネン</t>
    </rPh>
    <rPh sb="99" eb="101">
      <t>レッカ</t>
    </rPh>
    <rPh sb="103" eb="105">
      <t>カンロ</t>
    </rPh>
    <rPh sb="105" eb="107">
      <t>コウシン</t>
    </rPh>
    <rPh sb="107" eb="108">
      <t>リツ</t>
    </rPh>
    <rPh sb="113" eb="115">
      <t>ゼンコク</t>
    </rPh>
    <rPh sb="115" eb="117">
      <t>ヘイキン</t>
    </rPh>
    <rPh sb="117" eb="118">
      <t>オヨ</t>
    </rPh>
    <rPh sb="119" eb="121">
      <t>ルイジ</t>
    </rPh>
    <rPh sb="121" eb="123">
      <t>ダンタイ</t>
    </rPh>
    <rPh sb="123" eb="126">
      <t>ヘイキンチ</t>
    </rPh>
    <rPh sb="127" eb="129">
      <t>シタマワ</t>
    </rPh>
    <rPh sb="135" eb="137">
      <t>ホンソン</t>
    </rPh>
    <rPh sb="138" eb="139">
      <t>モット</t>
    </rPh>
    <rPh sb="140" eb="141">
      <t>フル</t>
    </rPh>
    <rPh sb="142" eb="144">
      <t>カンロ</t>
    </rPh>
    <rPh sb="145" eb="147">
      <t>ショウワ</t>
    </rPh>
    <rPh sb="149" eb="151">
      <t>ネンダイ</t>
    </rPh>
    <rPh sb="152" eb="154">
      <t>フセツ</t>
    </rPh>
    <rPh sb="163" eb="165">
      <t>コンゴ</t>
    </rPh>
    <rPh sb="165" eb="167">
      <t>タイヨウ</t>
    </rPh>
    <rPh sb="167" eb="169">
      <t>ネンスウ</t>
    </rPh>
    <rPh sb="170" eb="171">
      <t>タッ</t>
    </rPh>
    <rPh sb="173" eb="175">
      <t>カンロ</t>
    </rPh>
    <rPh sb="176" eb="178">
      <t>ゾウカ</t>
    </rPh>
    <rPh sb="187" eb="190">
      <t>ケイカクテキ</t>
    </rPh>
    <rPh sb="192" eb="195">
      <t>コウリツテキ</t>
    </rPh>
    <rPh sb="196" eb="198">
      <t>カンロ</t>
    </rPh>
    <rPh sb="199" eb="201">
      <t>コウシン</t>
    </rPh>
    <rPh sb="202" eb="203">
      <t>ツト</t>
    </rPh>
    <rPh sb="205" eb="207">
      <t>ヒツヨウ</t>
    </rPh>
    <phoneticPr fontId="4"/>
  </si>
  <si>
    <t>　経営の健全性・効率性については、比較的良好に推移していると言えますが、一部指標で悪化したため支出改善を進めるとともに今後の動向に注意します。
　今後は、老朽化施設の更新及び耐震化事業を実施して行くうえで、その財源の確保が必要なことから施設整備の計画的な実施及び、効率的な事業運営に取り組む必要があります。</t>
    <rPh sb="1" eb="3">
      <t>ケイエイ</t>
    </rPh>
    <rPh sb="4" eb="7">
      <t>ケンゼンセイ</t>
    </rPh>
    <rPh sb="8" eb="11">
      <t>コウリツセイ</t>
    </rPh>
    <rPh sb="17" eb="20">
      <t>ヒカクテキ</t>
    </rPh>
    <rPh sb="20" eb="22">
      <t>リョウコウ</t>
    </rPh>
    <rPh sb="23" eb="25">
      <t>スイイ</t>
    </rPh>
    <rPh sb="30" eb="31">
      <t>イ</t>
    </rPh>
    <rPh sb="36" eb="40">
      <t>イチブシヒョウ</t>
    </rPh>
    <rPh sb="41" eb="43">
      <t>アッカ</t>
    </rPh>
    <rPh sb="47" eb="49">
      <t>シシュツ</t>
    </rPh>
    <rPh sb="49" eb="51">
      <t>カイゼン</t>
    </rPh>
    <rPh sb="52" eb="53">
      <t>スス</t>
    </rPh>
    <rPh sb="59" eb="61">
      <t>コンゴ</t>
    </rPh>
    <rPh sb="62" eb="64">
      <t>ドウコウ</t>
    </rPh>
    <rPh sb="65" eb="67">
      <t>チュウイ</t>
    </rPh>
    <rPh sb="73" eb="75">
      <t>コンゴ</t>
    </rPh>
    <rPh sb="77" eb="80">
      <t>ロウキュウカ</t>
    </rPh>
    <rPh sb="80" eb="82">
      <t>シセツ</t>
    </rPh>
    <rPh sb="83" eb="85">
      <t>コウシン</t>
    </rPh>
    <rPh sb="85" eb="86">
      <t>オヨ</t>
    </rPh>
    <rPh sb="87" eb="90">
      <t>タイシンカ</t>
    </rPh>
    <rPh sb="90" eb="92">
      <t>ジギョウ</t>
    </rPh>
    <rPh sb="93" eb="95">
      <t>ジッシ</t>
    </rPh>
    <rPh sb="97" eb="98">
      <t>ユ</t>
    </rPh>
    <rPh sb="105" eb="107">
      <t>ザイゲン</t>
    </rPh>
    <rPh sb="108" eb="110">
      <t>カクホ</t>
    </rPh>
    <rPh sb="111" eb="113">
      <t>ヒツヨウ</t>
    </rPh>
    <rPh sb="118" eb="120">
      <t>シセツ</t>
    </rPh>
    <rPh sb="120" eb="122">
      <t>セイビ</t>
    </rPh>
    <rPh sb="123" eb="126">
      <t>ケイカクテキ</t>
    </rPh>
    <rPh sb="127" eb="129">
      <t>ジッシ</t>
    </rPh>
    <rPh sb="129" eb="130">
      <t>オヨ</t>
    </rPh>
    <rPh sb="132" eb="135">
      <t>コウリツテキ</t>
    </rPh>
    <rPh sb="136" eb="138">
      <t>ジギョウ</t>
    </rPh>
    <rPh sb="138" eb="140">
      <t>ウンエイ</t>
    </rPh>
    <rPh sb="141" eb="142">
      <t>ト</t>
    </rPh>
    <rPh sb="143" eb="144">
      <t>ク</t>
    </rPh>
    <rPh sb="145" eb="1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</si>
</sst>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50-4898-B076-34AA78E2AD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4050-4898-B076-34AA78E2AD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66.040000000000006</c:v>
                </c:pt>
                <c:pt idx="1">
                  <c:v>68.739999999999995</c:v>
                </c:pt>
                <c:pt idx="2">
                  <c:v>69.040000000000006</c:v>
                </c:pt>
                <c:pt idx="3">
                  <c:v>69.12</c:v>
                </c:pt>
                <c:pt idx="4">
                  <c:v>55.2</c:v>
                </c:pt>
              </c:numCache>
            </c:numRef>
          </c:val>
          <c:extLst>
            <c:ext xmlns:c16="http://schemas.microsoft.com/office/drawing/2014/chart" uri="{C3380CC4-5D6E-409C-BE32-E72D297353CC}">
              <c16:uniqueId val="{00000000-1060-42F8-B836-68F418E5F7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1060-42F8-B836-68F418E5F7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93.55</c:v>
                </c:pt>
                <c:pt idx="1">
                  <c:v>94.57</c:v>
                </c:pt>
                <c:pt idx="2">
                  <c:v>95.65</c:v>
                </c:pt>
                <c:pt idx="3">
                  <c:v>96.04</c:v>
                </c:pt>
                <c:pt idx="4">
                  <c:v>91.74</c:v>
                </c:pt>
              </c:numCache>
            </c:numRef>
          </c:val>
          <c:extLst>
            <c:ext xmlns:c16="http://schemas.microsoft.com/office/drawing/2014/chart" uri="{C3380CC4-5D6E-409C-BE32-E72D297353CC}">
              <c16:uniqueId val="{00000000-DA38-4A96-9070-3C5B1347533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DA38-4A96-9070-3C5B1347533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109.39</c:v>
                </c:pt>
                <c:pt idx="1">
                  <c:v>107.78</c:v>
                </c:pt>
                <c:pt idx="2">
                  <c:v>118.56</c:v>
                </c:pt>
                <c:pt idx="3">
                  <c:v>119.13</c:v>
                </c:pt>
                <c:pt idx="4">
                  <c:v>100.23</c:v>
                </c:pt>
              </c:numCache>
            </c:numRef>
          </c:val>
          <c:extLst>
            <c:ext xmlns:c16="http://schemas.microsoft.com/office/drawing/2014/chart" uri="{C3380CC4-5D6E-409C-BE32-E72D297353CC}">
              <c16:uniqueId val="{00000000-E0D9-46BB-A91B-76772238B3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E0D9-46BB-A91B-76772238B3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50.97</c:v>
                </c:pt>
                <c:pt idx="1">
                  <c:v>51.88</c:v>
                </c:pt>
                <c:pt idx="2">
                  <c:v>52.9</c:v>
                </c:pt>
                <c:pt idx="3">
                  <c:v>54.83</c:v>
                </c:pt>
                <c:pt idx="4">
                  <c:v>55.75</c:v>
                </c:pt>
              </c:numCache>
            </c:numRef>
          </c:val>
          <c:extLst>
            <c:ext xmlns:c16="http://schemas.microsoft.com/office/drawing/2014/chart" uri="{C3380CC4-5D6E-409C-BE32-E72D297353CC}">
              <c16:uniqueId val="{00000000-13EC-40EF-8242-A2D1EB6E5A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13EC-40EF-8242-A2D1EB6E5A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4B-4C0C-B5AB-164A29B305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E74B-4C0C-B5AB-164A29B305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35-4430-A99D-37F7DD7422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C535-4430-A99D-37F7DD7422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588.41999999999996</c:v>
                </c:pt>
                <c:pt idx="1">
                  <c:v>449.24</c:v>
                </c:pt>
                <c:pt idx="2">
                  <c:v>469.86</c:v>
                </c:pt>
                <c:pt idx="3">
                  <c:v>530.52</c:v>
                </c:pt>
                <c:pt idx="4">
                  <c:v>508.13</c:v>
                </c:pt>
              </c:numCache>
            </c:numRef>
          </c:val>
          <c:extLst>
            <c:ext xmlns:c16="http://schemas.microsoft.com/office/drawing/2014/chart" uri="{C3380CC4-5D6E-409C-BE32-E72D297353CC}">
              <c16:uniqueId val="{00000000-6EB6-4B58-9220-E63F84BE818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6EB6-4B58-9220-E63F84BE818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94.57</c:v>
                </c:pt>
                <c:pt idx="1">
                  <c:v>81.89</c:v>
                </c:pt>
                <c:pt idx="2">
                  <c:v>71.180000000000007</c:v>
                </c:pt>
                <c:pt idx="3">
                  <c:v>78.12</c:v>
                </c:pt>
                <c:pt idx="4">
                  <c:v>131.93</c:v>
                </c:pt>
              </c:numCache>
            </c:numRef>
          </c:val>
          <c:extLst>
            <c:ext xmlns:c16="http://schemas.microsoft.com/office/drawing/2014/chart" uri="{C3380CC4-5D6E-409C-BE32-E72D297353CC}">
              <c16:uniqueId val="{00000000-C740-4E86-9785-1FFB8D4AD1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C740-4E86-9785-1FFB8D4AD1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109.35</c:v>
                </c:pt>
                <c:pt idx="1">
                  <c:v>106.99</c:v>
                </c:pt>
                <c:pt idx="2">
                  <c:v>115.62</c:v>
                </c:pt>
                <c:pt idx="3">
                  <c:v>117.59</c:v>
                </c:pt>
                <c:pt idx="4">
                  <c:v>91.94</c:v>
                </c:pt>
              </c:numCache>
            </c:numRef>
          </c:val>
          <c:extLst>
            <c:ext xmlns:c16="http://schemas.microsoft.com/office/drawing/2014/chart" uri="{C3380CC4-5D6E-409C-BE32-E72D297353CC}">
              <c16:uniqueId val="{00000000-801F-425A-A255-F0B7D56F9F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801F-425A-A255-F0B7D56F9F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190.97</c:v>
                </c:pt>
                <c:pt idx="1">
                  <c:v>194.8</c:v>
                </c:pt>
                <c:pt idx="2">
                  <c:v>183.12</c:v>
                </c:pt>
                <c:pt idx="3">
                  <c:v>179.23</c:v>
                </c:pt>
                <c:pt idx="4">
                  <c:v>207.79</c:v>
                </c:pt>
              </c:numCache>
            </c:numRef>
          </c:val>
          <c:extLst>
            <c:ext xmlns:c16="http://schemas.microsoft.com/office/drawing/2014/chart" uri="{C3380CC4-5D6E-409C-BE32-E72D297353CC}">
              <c16:uniqueId val="{00000000-4568-48D2-BBFF-AD3769AD84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4568-48D2-BBFF-AD3769AD84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36" zoomScale="85" zoomScaleNormal="85" workbookViewId="0">
      <selection activeCell="BL86" sqref="BL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恩納村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11050</v>
      </c>
      <c r="AM8" s="71"/>
      <c r="AN8" s="71"/>
      <c r="AO8" s="71"/>
      <c r="AP8" s="71"/>
      <c r="AQ8" s="71"/>
      <c r="AR8" s="71"/>
      <c r="AS8" s="71"/>
      <c r="AT8" s="67">
        <f>データ!$S$6</f>
        <v>50.84</v>
      </c>
      <c r="AU8" s="68"/>
      <c r="AV8" s="68"/>
      <c r="AW8" s="68"/>
      <c r="AX8" s="68"/>
      <c r="AY8" s="68"/>
      <c r="AZ8" s="68"/>
      <c r="BA8" s="68"/>
      <c r="BB8" s="70">
        <f>データ!$T$6</f>
        <v>217.35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82.13</v>
      </c>
      <c r="J10" s="68"/>
      <c r="K10" s="68"/>
      <c r="L10" s="68"/>
      <c r="M10" s="68"/>
      <c r="N10" s="68"/>
      <c r="O10" s="69"/>
      <c r="P10" s="70">
        <f>データ!$P$6</f>
        <v>100</v>
      </c>
      <c r="Q10" s="70"/>
      <c r="R10" s="70"/>
      <c r="S10" s="70"/>
      <c r="T10" s="70"/>
      <c r="U10" s="70"/>
      <c r="V10" s="70"/>
      <c r="W10" s="71">
        <f>データ!$Q$6</f>
        <v>2574</v>
      </c>
      <c r="X10" s="71"/>
      <c r="Y10" s="71"/>
      <c r="Z10" s="71"/>
      <c r="AA10" s="71"/>
      <c r="AB10" s="71"/>
      <c r="AC10" s="71"/>
      <c r="AD10" s="2"/>
      <c r="AE10" s="2"/>
      <c r="AF10" s="2"/>
      <c r="AG10" s="2"/>
      <c r="AH10" s="4"/>
      <c r="AI10" s="4"/>
      <c r="AJ10" s="4"/>
      <c r="AK10" s="4"/>
      <c r="AL10" s="71">
        <f>データ!$U$6</f>
        <v>10878</v>
      </c>
      <c r="AM10" s="71"/>
      <c r="AN10" s="71"/>
      <c r="AO10" s="71"/>
      <c r="AP10" s="71"/>
      <c r="AQ10" s="71"/>
      <c r="AR10" s="71"/>
      <c r="AS10" s="71"/>
      <c r="AT10" s="67">
        <f>データ!$V$6</f>
        <v>17.239999999999998</v>
      </c>
      <c r="AU10" s="68"/>
      <c r="AV10" s="68"/>
      <c r="AW10" s="68"/>
      <c r="AX10" s="68"/>
      <c r="AY10" s="68"/>
      <c r="AZ10" s="68"/>
      <c r="BA10" s="68"/>
      <c r="BB10" s="70">
        <f>データ!$W$6</f>
        <v>630.97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aTJxs0zue5TfJZHA6vn6kGY3iLT8L1BwTJko9x4dX/z7xjIkYD40JRnFXxm1q12hE/NqOSfkaVS4SIU3HwniQ==" saltValue="MUkzM1EclyCx7bxQw6AV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473111</v>
      </c>
      <c r="D6" s="34">
        <f t="shared" si="3"/>
        <v>46</v>
      </c>
      <c r="E6" s="34">
        <f t="shared" si="3"/>
        <v>1</v>
      </c>
      <c r="F6" s="34">
        <f t="shared" si="3"/>
        <v>0</v>
      </c>
      <c r="G6" s="34">
        <f t="shared" si="3"/>
        <v>1</v>
      </c>
      <c r="H6" s="34" t="str">
        <f t="shared" si="3"/>
        <v>沖縄県　恩納村</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82.13</v>
      </c>
      <c r="P6" s="35">
        <f t="shared" si="3"/>
        <v>100</v>
      </c>
      <c r="Q6" s="35">
        <f t="shared" si="3"/>
        <v>2574</v>
      </c>
      <c r="R6" s="35">
        <f t="shared" si="3"/>
        <v>11050</v>
      </c>
      <c r="S6" s="35">
        <f t="shared" si="3"/>
        <v>50.84</v>
      </c>
      <c r="T6" s="35">
        <f t="shared" si="3"/>
        <v>217.35</v>
      </c>
      <c r="U6" s="35">
        <f t="shared" si="3"/>
        <v>10878</v>
      </c>
      <c r="V6" s="35">
        <f t="shared" si="3"/>
        <v>17.239999999999998</v>
      </c>
      <c r="W6" s="35">
        <f t="shared" si="3"/>
        <v>630.97</v>
      </c>
      <c r="X6" s="36">
        <f>IF(X7="",NA(),X7)</f>
        <v>109.39</v>
      </c>
      <c r="Y6" s="36">
        <f t="shared" ref="Y6:AG6" si="4">IF(Y7="",NA(),Y7)</f>
        <v>107.78</v>
      </c>
      <c r="Z6" s="36">
        <f t="shared" si="4"/>
        <v>118.56</v>
      </c>
      <c r="AA6" s="36">
        <f t="shared" si="4"/>
        <v>119.13</v>
      </c>
      <c r="AB6" s="36">
        <f t="shared" si="4"/>
        <v>100.23</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588.41999999999996</v>
      </c>
      <c r="AU6" s="36">
        <f t="shared" ref="AU6:BC6" si="6">IF(AU7="",NA(),AU7)</f>
        <v>449.24</v>
      </c>
      <c r="AV6" s="36">
        <f t="shared" si="6"/>
        <v>469.86</v>
      </c>
      <c r="AW6" s="36">
        <f t="shared" si="6"/>
        <v>530.52</v>
      </c>
      <c r="AX6" s="36">
        <f t="shared" si="6"/>
        <v>508.13</v>
      </c>
      <c r="AY6" s="36">
        <f t="shared" si="6"/>
        <v>388.67</v>
      </c>
      <c r="AZ6" s="36">
        <f t="shared" si="6"/>
        <v>355.27</v>
      </c>
      <c r="BA6" s="36">
        <f t="shared" si="6"/>
        <v>359.7</v>
      </c>
      <c r="BB6" s="36">
        <f t="shared" si="6"/>
        <v>362.93</v>
      </c>
      <c r="BC6" s="36">
        <f t="shared" si="6"/>
        <v>371.81</v>
      </c>
      <c r="BD6" s="35" t="str">
        <f>IF(BD7="","",IF(BD7="-","【-】","【"&amp;SUBSTITUTE(TEXT(BD7,"#,##0.00"),"-","△")&amp;"】"))</f>
        <v>【260.31】</v>
      </c>
      <c r="BE6" s="36">
        <f>IF(BE7="",NA(),BE7)</f>
        <v>94.57</v>
      </c>
      <c r="BF6" s="36">
        <f t="shared" ref="BF6:BN6" si="7">IF(BF7="",NA(),BF7)</f>
        <v>81.89</v>
      </c>
      <c r="BG6" s="36">
        <f t="shared" si="7"/>
        <v>71.180000000000007</v>
      </c>
      <c r="BH6" s="36">
        <f t="shared" si="7"/>
        <v>78.12</v>
      </c>
      <c r="BI6" s="36">
        <f t="shared" si="7"/>
        <v>131.93</v>
      </c>
      <c r="BJ6" s="36">
        <f t="shared" si="7"/>
        <v>422.5</v>
      </c>
      <c r="BK6" s="36">
        <f t="shared" si="7"/>
        <v>458.27</v>
      </c>
      <c r="BL6" s="36">
        <f t="shared" si="7"/>
        <v>447.01</v>
      </c>
      <c r="BM6" s="36">
        <f t="shared" si="7"/>
        <v>439.05</v>
      </c>
      <c r="BN6" s="36">
        <f t="shared" si="7"/>
        <v>465.85</v>
      </c>
      <c r="BO6" s="35" t="str">
        <f>IF(BO7="","",IF(BO7="-","【-】","【"&amp;SUBSTITUTE(TEXT(BO7,"#,##0.00"),"-","△")&amp;"】"))</f>
        <v>【275.67】</v>
      </c>
      <c r="BP6" s="36">
        <f>IF(BP7="",NA(),BP7)</f>
        <v>109.35</v>
      </c>
      <c r="BQ6" s="36">
        <f t="shared" ref="BQ6:BY6" si="8">IF(BQ7="",NA(),BQ7)</f>
        <v>106.99</v>
      </c>
      <c r="BR6" s="36">
        <f t="shared" si="8"/>
        <v>115.62</v>
      </c>
      <c r="BS6" s="36">
        <f t="shared" si="8"/>
        <v>117.59</v>
      </c>
      <c r="BT6" s="36">
        <f t="shared" si="8"/>
        <v>91.94</v>
      </c>
      <c r="BU6" s="36">
        <f t="shared" si="8"/>
        <v>101.64</v>
      </c>
      <c r="BV6" s="36">
        <f t="shared" si="8"/>
        <v>96.77</v>
      </c>
      <c r="BW6" s="36">
        <f t="shared" si="8"/>
        <v>95.81</v>
      </c>
      <c r="BX6" s="36">
        <f t="shared" si="8"/>
        <v>95.26</v>
      </c>
      <c r="BY6" s="36">
        <f t="shared" si="8"/>
        <v>92.39</v>
      </c>
      <c r="BZ6" s="35" t="str">
        <f>IF(BZ7="","",IF(BZ7="-","【-】","【"&amp;SUBSTITUTE(TEXT(BZ7,"#,##0.00"),"-","△")&amp;"】"))</f>
        <v>【100.05】</v>
      </c>
      <c r="CA6" s="36">
        <f>IF(CA7="",NA(),CA7)</f>
        <v>190.97</v>
      </c>
      <c r="CB6" s="36">
        <f t="shared" ref="CB6:CJ6" si="9">IF(CB7="",NA(),CB7)</f>
        <v>194.8</v>
      </c>
      <c r="CC6" s="36">
        <f t="shared" si="9"/>
        <v>183.12</v>
      </c>
      <c r="CD6" s="36">
        <f t="shared" si="9"/>
        <v>179.23</v>
      </c>
      <c r="CE6" s="36">
        <f t="shared" si="9"/>
        <v>207.79</v>
      </c>
      <c r="CF6" s="36">
        <f t="shared" si="9"/>
        <v>179.16</v>
      </c>
      <c r="CG6" s="36">
        <f t="shared" si="9"/>
        <v>187.18</v>
      </c>
      <c r="CH6" s="36">
        <f t="shared" si="9"/>
        <v>189.58</v>
      </c>
      <c r="CI6" s="36">
        <f t="shared" si="9"/>
        <v>192.82</v>
      </c>
      <c r="CJ6" s="36">
        <f t="shared" si="9"/>
        <v>192.98</v>
      </c>
      <c r="CK6" s="35" t="str">
        <f>IF(CK7="","",IF(CK7="-","【-】","【"&amp;SUBSTITUTE(TEXT(CK7,"#,##0.00"),"-","△")&amp;"】"))</f>
        <v>【166.40】</v>
      </c>
      <c r="CL6" s="36">
        <f>IF(CL7="",NA(),CL7)</f>
        <v>66.040000000000006</v>
      </c>
      <c r="CM6" s="36">
        <f t="shared" ref="CM6:CU6" si="10">IF(CM7="",NA(),CM7)</f>
        <v>68.739999999999995</v>
      </c>
      <c r="CN6" s="36">
        <f t="shared" si="10"/>
        <v>69.040000000000006</v>
      </c>
      <c r="CO6" s="36">
        <f t="shared" si="10"/>
        <v>69.12</v>
      </c>
      <c r="CP6" s="36">
        <f t="shared" si="10"/>
        <v>55.2</v>
      </c>
      <c r="CQ6" s="36">
        <f t="shared" si="10"/>
        <v>54.24</v>
      </c>
      <c r="CR6" s="36">
        <f t="shared" si="10"/>
        <v>55.88</v>
      </c>
      <c r="CS6" s="36">
        <f t="shared" si="10"/>
        <v>55.22</v>
      </c>
      <c r="CT6" s="36">
        <f t="shared" si="10"/>
        <v>54.05</v>
      </c>
      <c r="CU6" s="36">
        <f t="shared" si="10"/>
        <v>54.43</v>
      </c>
      <c r="CV6" s="35" t="str">
        <f>IF(CV7="","",IF(CV7="-","【-】","【"&amp;SUBSTITUTE(TEXT(CV7,"#,##0.00"),"-","△")&amp;"】"))</f>
        <v>【60.69】</v>
      </c>
      <c r="CW6" s="36">
        <f>IF(CW7="",NA(),CW7)</f>
        <v>93.55</v>
      </c>
      <c r="CX6" s="36">
        <f t="shared" ref="CX6:DF6" si="11">IF(CX7="",NA(),CX7)</f>
        <v>94.57</v>
      </c>
      <c r="CY6" s="36">
        <f t="shared" si="11"/>
        <v>95.65</v>
      </c>
      <c r="CZ6" s="36">
        <f t="shared" si="11"/>
        <v>96.04</v>
      </c>
      <c r="DA6" s="36">
        <f t="shared" si="11"/>
        <v>91.74</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50.97</v>
      </c>
      <c r="DI6" s="36">
        <f t="shared" ref="DI6:DQ6" si="12">IF(DI7="",NA(),DI7)</f>
        <v>51.88</v>
      </c>
      <c r="DJ6" s="36">
        <f t="shared" si="12"/>
        <v>52.9</v>
      </c>
      <c r="DK6" s="36">
        <f t="shared" si="12"/>
        <v>54.83</v>
      </c>
      <c r="DL6" s="36">
        <f t="shared" si="12"/>
        <v>55.75</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473111</v>
      </c>
      <c r="D7" s="38">
        <v>46</v>
      </c>
      <c r="E7" s="38">
        <v>1</v>
      </c>
      <c r="F7" s="38">
        <v>0</v>
      </c>
      <c r="G7" s="38">
        <v>1</v>
      </c>
      <c r="H7" s="38" t="s">
        <v>93</v>
      </c>
      <c r="I7" s="38" t="s">
        <v>94</v>
      </c>
      <c r="J7" s="38" t="s">
        <v>95</v>
      </c>
      <c r="K7" s="38" t="s">
        <v>96</v>
      </c>
      <c r="L7" s="38" t="s">
        <v>97</v>
      </c>
      <c r="M7" s="38" t="s">
        <v>98</v>
      </c>
      <c r="N7" s="39" t="s">
        <v>99</v>
      </c>
      <c r="O7" s="39">
        <v>82.13</v>
      </c>
      <c r="P7" s="39">
        <v>100</v>
      </c>
      <c r="Q7" s="39">
        <v>2574</v>
      </c>
      <c r="R7" s="39">
        <v>11050</v>
      </c>
      <c r="S7" s="39">
        <v>50.84</v>
      </c>
      <c r="T7" s="39">
        <v>217.35</v>
      </c>
      <c r="U7" s="39">
        <v>10878</v>
      </c>
      <c r="V7" s="39">
        <v>17.239999999999998</v>
      </c>
      <c r="W7" s="39">
        <v>630.97</v>
      </c>
      <c r="X7" s="39">
        <v>109.39</v>
      </c>
      <c r="Y7" s="39">
        <v>107.78</v>
      </c>
      <c r="Z7" s="39">
        <v>118.56</v>
      </c>
      <c r="AA7" s="39">
        <v>119.13</v>
      </c>
      <c r="AB7" s="39">
        <v>100.23</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588.41999999999996</v>
      </c>
      <c r="AU7" s="39">
        <v>449.24</v>
      </c>
      <c r="AV7" s="39">
        <v>469.86</v>
      </c>
      <c r="AW7" s="39">
        <v>530.52</v>
      </c>
      <c r="AX7" s="39">
        <v>508.13</v>
      </c>
      <c r="AY7" s="39">
        <v>388.67</v>
      </c>
      <c r="AZ7" s="39">
        <v>355.27</v>
      </c>
      <c r="BA7" s="39">
        <v>359.7</v>
      </c>
      <c r="BB7" s="39">
        <v>362.93</v>
      </c>
      <c r="BC7" s="39">
        <v>371.81</v>
      </c>
      <c r="BD7" s="39">
        <v>260.31</v>
      </c>
      <c r="BE7" s="39">
        <v>94.57</v>
      </c>
      <c r="BF7" s="39">
        <v>81.89</v>
      </c>
      <c r="BG7" s="39">
        <v>71.180000000000007</v>
      </c>
      <c r="BH7" s="39">
        <v>78.12</v>
      </c>
      <c r="BI7" s="39">
        <v>131.93</v>
      </c>
      <c r="BJ7" s="39">
        <v>422.5</v>
      </c>
      <c r="BK7" s="39">
        <v>458.27</v>
      </c>
      <c r="BL7" s="39">
        <v>447.01</v>
      </c>
      <c r="BM7" s="39">
        <v>439.05</v>
      </c>
      <c r="BN7" s="39">
        <v>465.85</v>
      </c>
      <c r="BO7" s="39">
        <v>275.67</v>
      </c>
      <c r="BP7" s="39">
        <v>109.35</v>
      </c>
      <c r="BQ7" s="39">
        <v>106.99</v>
      </c>
      <c r="BR7" s="39">
        <v>115.62</v>
      </c>
      <c r="BS7" s="39">
        <v>117.59</v>
      </c>
      <c r="BT7" s="39">
        <v>91.94</v>
      </c>
      <c r="BU7" s="39">
        <v>101.64</v>
      </c>
      <c r="BV7" s="39">
        <v>96.77</v>
      </c>
      <c r="BW7" s="39">
        <v>95.81</v>
      </c>
      <c r="BX7" s="39">
        <v>95.26</v>
      </c>
      <c r="BY7" s="39">
        <v>92.39</v>
      </c>
      <c r="BZ7" s="39">
        <v>100.05</v>
      </c>
      <c r="CA7" s="39">
        <v>190.97</v>
      </c>
      <c r="CB7" s="39">
        <v>194.8</v>
      </c>
      <c r="CC7" s="39">
        <v>183.12</v>
      </c>
      <c r="CD7" s="39">
        <v>179.23</v>
      </c>
      <c r="CE7" s="39">
        <v>207.79</v>
      </c>
      <c r="CF7" s="39">
        <v>179.16</v>
      </c>
      <c r="CG7" s="39">
        <v>187.18</v>
      </c>
      <c r="CH7" s="39">
        <v>189.58</v>
      </c>
      <c r="CI7" s="39">
        <v>192.82</v>
      </c>
      <c r="CJ7" s="39">
        <v>192.98</v>
      </c>
      <c r="CK7" s="39">
        <v>166.4</v>
      </c>
      <c r="CL7" s="39">
        <v>66.040000000000006</v>
      </c>
      <c r="CM7" s="39">
        <v>68.739999999999995</v>
      </c>
      <c r="CN7" s="39">
        <v>69.040000000000006</v>
      </c>
      <c r="CO7" s="39">
        <v>69.12</v>
      </c>
      <c r="CP7" s="39">
        <v>55.2</v>
      </c>
      <c r="CQ7" s="39">
        <v>54.24</v>
      </c>
      <c r="CR7" s="39">
        <v>55.88</v>
      </c>
      <c r="CS7" s="39">
        <v>55.22</v>
      </c>
      <c r="CT7" s="39">
        <v>54.05</v>
      </c>
      <c r="CU7" s="39">
        <v>54.43</v>
      </c>
      <c r="CV7" s="39">
        <v>60.69</v>
      </c>
      <c r="CW7" s="39">
        <v>93.55</v>
      </c>
      <c r="CX7" s="39">
        <v>94.57</v>
      </c>
      <c r="CY7" s="39">
        <v>95.65</v>
      </c>
      <c r="CZ7" s="39">
        <v>96.04</v>
      </c>
      <c r="DA7" s="39">
        <v>91.74</v>
      </c>
      <c r="DB7" s="39">
        <v>81.680000000000007</v>
      </c>
      <c r="DC7" s="39">
        <v>80.989999999999995</v>
      </c>
      <c r="DD7" s="39">
        <v>80.930000000000007</v>
      </c>
      <c r="DE7" s="39">
        <v>80.510000000000005</v>
      </c>
      <c r="DF7" s="39">
        <v>79.44</v>
      </c>
      <c r="DG7" s="39">
        <v>89.82</v>
      </c>
      <c r="DH7" s="39">
        <v>50.97</v>
      </c>
      <c r="DI7" s="39">
        <v>51.88</v>
      </c>
      <c r="DJ7" s="39">
        <v>52.9</v>
      </c>
      <c r="DK7" s="39">
        <v>54.83</v>
      </c>
      <c r="DL7" s="39">
        <v>55.75</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0</v>
      </c>
      <c r="EE7" s="39">
        <v>0</v>
      </c>
      <c r="EF7" s="39">
        <v>0</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星原　諒一</cp:lastModifiedBy>
  <dcterms:created xsi:type="dcterms:W3CDTF">2021-12-03T07:00:13Z</dcterms:created>
  <dcterms:modified xsi:type="dcterms:W3CDTF">2022-01-20T07:16:46Z</dcterms:modified>
  <cp:category/>
</cp:coreProperties>
</file>